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na007\Desktop\Отчеты\Отчеты 2020\Компл план, мониторинг ГП\"/>
    </mc:Choice>
  </mc:AlternateContent>
  <bookViews>
    <workbookView xWindow="0" yWindow="0" windowWidth="28800" windowHeight="105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1" l="1"/>
  <c r="I100" i="1"/>
  <c r="E105" i="1" l="1"/>
  <c r="E106" i="1" s="1"/>
  <c r="E96" i="1"/>
  <c r="E97" i="1" s="1"/>
  <c r="E98" i="1" s="1"/>
  <c r="E99" i="1" s="1"/>
  <c r="I92" i="1"/>
  <c r="I91" i="1" s="1"/>
  <c r="E83" i="1"/>
  <c r="I80" i="1"/>
  <c r="I73" i="1"/>
  <c r="I70" i="1" s="1"/>
  <c r="I69" i="1" s="1"/>
  <c r="E60" i="1"/>
  <c r="E61" i="1" s="1"/>
  <c r="E62" i="1" s="1"/>
  <c r="E63" i="1" s="1"/>
  <c r="I57" i="1"/>
  <c r="I56" i="1" s="1"/>
  <c r="E56" i="1"/>
  <c r="E51" i="1"/>
  <c r="I50" i="1"/>
  <c r="I47" i="1" s="1"/>
  <c r="E42" i="1"/>
  <c r="E43" i="1" s="1"/>
  <c r="E44" i="1" s="1"/>
  <c r="I32" i="1"/>
  <c r="I31" i="1"/>
  <c r="I14" i="1"/>
  <c r="I13" i="1" s="1"/>
  <c r="I30" i="1" l="1"/>
  <c r="I79" i="1"/>
  <c r="I110" i="1"/>
  <c r="I49" i="1"/>
  <c r="I46" i="1" s="1"/>
  <c r="I45" i="1" s="1"/>
  <c r="E107" i="1"/>
  <c r="I109" i="1" l="1"/>
  <c r="I108" i="1"/>
</calcChain>
</file>

<file path=xl/sharedStrings.xml><?xml version="1.0" encoding="utf-8"?>
<sst xmlns="http://schemas.openxmlformats.org/spreadsheetml/2006/main" count="715" uniqueCount="183">
  <si>
    <t>№</t>
  </si>
  <si>
    <t>Наименование основного мероприятия, ведомственной целевой программы, мероприятия, контрольного события программы</t>
  </si>
  <si>
    <t>Статус</t>
  </si>
  <si>
    <t>Ответственный руководитель, заместитель руководителя участника государственной программы (ФИО, должность)</t>
  </si>
  <si>
    <t>Ответственное структурное подразделение участника государственной программы</t>
  </si>
  <si>
    <t xml:space="preserve">Срок начала реализации (число.месяц.год) </t>
  </si>
  <si>
    <t xml:space="preserve">Срок окончания реализации (дата контрольного события) (число. месяц. год) </t>
  </si>
  <si>
    <t>Объем финансового обеспечения (тыс.руб.)</t>
  </si>
  <si>
    <t>График реализации (квартал)</t>
  </si>
  <si>
    <t>Целевой индикатор и показатель</t>
  </si>
  <si>
    <t>Наименование, единица измерения</t>
  </si>
  <si>
    <t xml:space="preserve">Значение </t>
  </si>
  <si>
    <t>Подпрограмма 1 Устойчивое управление лесами</t>
  </si>
  <si>
    <t>1.</t>
  </si>
  <si>
    <t>Основное мероприятие  1.1.1. Внесение изменений в Лесной план Республики Коми и лесохозяйственные регламенты лесничеств</t>
  </si>
  <si>
    <t>Клочихин А.Н., заместитель министра</t>
  </si>
  <si>
    <t>Отдел государственного лесного реестра и организации использования лесов</t>
  </si>
  <si>
    <t>Всего</t>
  </si>
  <si>
    <t>v</t>
  </si>
  <si>
    <t>1.ППЗ 1 Удельный вес численности специалистов лесного хозяйства Республики Коми с высшим и средним специальным лесохозяйственным образованием в общем количестве специалистов лесного хозяйства Минприроды Республики Коми и учреждений, в отношении которых Минприроды Республики Коми выполняет функции и полномочия учредителя, %</t>
  </si>
  <si>
    <t>федеральный бюджет</t>
  </si>
  <si>
    <t>2. ИМ Количество лесохозяйственных регламентов лесничеств, в которые внесены соответствующие изменения, шт.</t>
  </si>
  <si>
    <t>1.1.</t>
  </si>
  <si>
    <t>Мероприятие 1.1.1.1 Актуализация лесохозяйственных регламентов лесничеств</t>
  </si>
  <si>
    <t>х</t>
  </si>
  <si>
    <t>1.2.</t>
  </si>
  <si>
    <t>Мероприятие 1.1.1.2 Актуализация Лесного плана Республики Коми</t>
  </si>
  <si>
    <t xml:space="preserve">Контрольное событие 1-1 Подготовлена техническая документация по внесению изменений в лесохозяйственные регламенты лесничеств Республики Коми (основа осуществления использования, охраны, защиты, воспроизводства лесов, расположенных в границах лесничества) </t>
  </si>
  <si>
    <t>Зыков Н.Н., начальник управления лесного хозяйства</t>
  </si>
  <si>
    <t>2.</t>
  </si>
  <si>
    <t>Основное мероприятие  1.1.2. Переподготовка и повышение квалификации специалистов лесной службы, профориентационная работа</t>
  </si>
  <si>
    <t>Отдел государственной службы и кадров, отдел государственного лесного реестра и организации использования лесов, отдел экономики лесного хозяйства         и администрирования платежей,                          отдел организации  лесовосстановления и пользования                     лесными землями, 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t>
  </si>
  <si>
    <t>2.1.</t>
  </si>
  <si>
    <t>Мероприятие 1.1.2.1 Переподготовка и повышение квалификации специалистов лесной службы, организация обучения специалистов лесной службы</t>
  </si>
  <si>
    <t>Отдел государственной службы и кадров</t>
  </si>
  <si>
    <t>2.2.</t>
  </si>
  <si>
    <t>Мероприятие 1.1.2.2 Вовлечение местного населения и школьных лесничеств для участия в мероприятиях лесоохранной направленности</t>
  </si>
  <si>
    <t>2.3.</t>
  </si>
  <si>
    <t>Мероприятие 1.1.2.3 Опубликование информации о деятельности лесной службы на интернет-сайтах</t>
  </si>
  <si>
    <t>Контрольное событие 2-1 Актуализация базы данных о действующих школьных лесничествах на территории Республики Коми</t>
  </si>
  <si>
    <t>Отдел организации  лесовосстановления и пользования                     лесными землями</t>
  </si>
  <si>
    <t>Контрольное событие  2-2 Обучено не менее 5  специалистов лесной службы в 1 полугодии 2020 г.</t>
  </si>
  <si>
    <t>3.</t>
  </si>
  <si>
    <t>Основное мероприятие 1.1.3.Привлечение и адаптация молодых специалистов лесного хозяйства</t>
  </si>
  <si>
    <t>1.ПП1 З1 Удельный вес численности специалистов лесного хозяйства Республики Коми с высшим и средним специальным лесохозяйственным образованием в общем количестве специалистов лесного хозяйства Минприроды Республики Коми и учреждений, в отношении которых Минприроды Республики Коми выполняет функции и полномочия учредителя, %</t>
  </si>
  <si>
    <t>3.1.</t>
  </si>
  <si>
    <t>Мероприятие 1.1.3.1 Реализация института наставничества молодых специалистов</t>
  </si>
  <si>
    <t>3.2.</t>
  </si>
  <si>
    <t>Мероприятие 1.1.3.2 Организация прохождения практики обучающихся студентов по  направлению подготовки "Лесное дело" в государственных учреждениях Республики Коми (лесничествах)</t>
  </si>
  <si>
    <t>3.3.</t>
  </si>
  <si>
    <t>Мероприятие 1.1.3.3 Организация целевого обучения профессионально ориентированных выпускников школ</t>
  </si>
  <si>
    <t xml:space="preserve">Контрольное событие  3-1 Утверждено Положение о наставничестве в государственных учреждениях Республики Коми (лесничествах) </t>
  </si>
  <si>
    <t>Контрольное событие 3-2 Принято участие представителей государственных учреждений в сфере лесного хозяйства (лесничеств), сотрудников Министерства в мероприятиях по привлечению специалистов в лесную отрасль</t>
  </si>
  <si>
    <t>4.</t>
  </si>
  <si>
    <t>Основное мероприятие 1.2.1. Оказание государственных услуг (выполнение работ) в области лесных отношений</t>
  </si>
  <si>
    <t>1. ПП  1 З2 Объем платежей в бюджетную систему Российской Федерации от использования лесов, расположенных на землях лесного фонда, в расчете на 1 гектар земель лесного фонда, руб./га</t>
  </si>
  <si>
    <t xml:space="preserve">  Отдел государственного лесного реестра и организации использования лесов                 </t>
  </si>
  <si>
    <t>республиканский бюджет</t>
  </si>
  <si>
    <t>2. ПП  1 З2 Средняя численность должностных лиц, осуществляющих федеральный государственный лесной надзор (лесную охрану) на 50 тыс. га земель лесного фонда, человек</t>
  </si>
  <si>
    <t xml:space="preserve">Отдел организации лесовосстановления и пользования лесными землями                                           </t>
  </si>
  <si>
    <t>3. ПП 1 З2 Динамика предотвращения возникновения нарушений лесного законодательства, причиняющих вред лесам, относительно уровня нарушений предыдущего года, %</t>
  </si>
  <si>
    <t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t>
  </si>
  <si>
    <t>4. ПП 1 З2 Доля выписок, предоставленных гражданам и юридическим лицам, обратившимся в орган государственной власти Республики Коми в области лесных отношений за получением государственной услуги по предоставлению выписки из государственного лесного реестра, в общем количестве принятых заявок на предоставление данной услуги, %</t>
  </si>
  <si>
    <t>4.1.</t>
  </si>
  <si>
    <t>Мероприятие 1.2.1.1 Исполнение государственными учреждениями – лесничествами федеральных полномочий в области лесных отношений</t>
  </si>
  <si>
    <t>Отдел экономики лесного хозяйства         и администрирования платежей       Отдел государственного лесного реестра и организации использования                        лесов                          Отдел организации  лесовосстановления и пользования                     лесными землями                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t>
  </si>
  <si>
    <t>4.2.</t>
  </si>
  <si>
    <t xml:space="preserve">Мероприятие 1.2.1.2 Выдача выписок из государственного реестра в рамках федеральных полномочий </t>
  </si>
  <si>
    <t>Отдел государственного лесного реестра и организации использования лесов; Отдел организации лесовосстановления и пользования лесными землями</t>
  </si>
  <si>
    <t>Контрольное событие 4-1 Согласованы бюджетные проектировки в Рослесхозе на 2021 г.</t>
  </si>
  <si>
    <t>Отдел экономики лесного хозяйства и администрирования платежей</t>
  </si>
  <si>
    <t>Контрольное событие  4-2 Предоставлены выписки из государственного реестра (свод документированной информации о лесах, об их использовании, охране, защите, воспроизводстве, о лесничествах) за  первый квартал 2020 г. не менее 40 заявителям.</t>
  </si>
  <si>
    <t>5.</t>
  </si>
  <si>
    <t>Основное мероприятие  1.2.2. Осуществление федерального государственного надзора</t>
  </si>
  <si>
    <t>1. ПП1  З2 Объем платежей в бюджетную систему Российской Федерации от использования лесов, расположенных на землях лесного фонда, в расчете на 1 гектар земель лесного фонда, руб./га</t>
  </si>
  <si>
    <t>2. ПП1 З2 Средняя численность должностных лиц, осуществляющих федеральный государственный лесной надзор (лесную охрану) на 50 тыс. га земель лесного фонда, человек</t>
  </si>
  <si>
    <t>5.1.</t>
  </si>
  <si>
    <t>Мероприятие 1.2.2.1 Проведение проверок юридических лиц и индивидуальных предпринимателей на предмет выявления нарушений лесного законодательства</t>
  </si>
  <si>
    <t>5.2.</t>
  </si>
  <si>
    <t>Мероприятие 1.2.2.2 Проведение мероприятий по контролю соблюдения лесного законодательства</t>
  </si>
  <si>
    <t>Контрольное событие  5-1 Проведено не менее 3700 мероприятий по контролю в лесах (патрулирования и плановые (рейдовые) осмотры, обследования лесных участков) за 9 мес. 2020 г.</t>
  </si>
  <si>
    <t>6.</t>
  </si>
  <si>
    <t>Основное мероприятие  1.3.1. Оказание государственных услуг (выполнение работ) по охране лесов от пожаров</t>
  </si>
  <si>
    <t>1. ПП1 З3 Доля лесных пожаров, ликвидированных в течение первых суток с момента обнаружения, в общем количестве лесных пожаров, %</t>
  </si>
  <si>
    <t>2. ПП1 З3 Доля площади погибших и поврежденных лесных насаждений с учетом проведенных мероприятий по защите леса в общей площади земель лесного фонда, занятых лесными насаждениями, %</t>
  </si>
  <si>
    <t>3. ИМ Количество летных часов авиационного мониторинга пожарной опасности в лесах и лесных пожаров, летный час</t>
  </si>
  <si>
    <t>4. ИМ Протяженность прочищенных и обновленных минерализированных полос, км</t>
  </si>
  <si>
    <t>6.1.</t>
  </si>
  <si>
    <t>Мероприятие  1.3.1.1 Выполнение работ по обнаружению и тушению лесных пожаров, в том числе с использованием системы обнаружения лесных пожаров на основе видеонаблюдения</t>
  </si>
  <si>
    <t>6.2.</t>
  </si>
  <si>
    <t>Мероприятие 1.3.1.2 Выполнение работ по профилактике лесных пожаров</t>
  </si>
  <si>
    <t>6.3.</t>
  </si>
  <si>
    <t>Мероприятие  1.3.1.3 Приобретение основных средств, оборудования, инвентаря, запасных частей, ремонт зданий и сооружений</t>
  </si>
  <si>
    <t>Контрольное событие 6-1 Утвержден Главой Республики Коми Сводный план тушения лесных пожаров на территории Республики Коми на 2020 год</t>
  </si>
  <si>
    <t>Контрольное событие 6-2 Авиационный мониторинг пожарной опасности в лесах и лесных пожаров составил 90 летных часов</t>
  </si>
  <si>
    <t>7.</t>
  </si>
  <si>
    <t>Основное мероприятие  1.3.2. Охрана и защита лесов на неарендованной территории</t>
  </si>
  <si>
    <t>3. ИМ Площадь, обеспеченная лесопатологическими обследованиями, га</t>
  </si>
  <si>
    <t>7.1.</t>
  </si>
  <si>
    <t>Мероприятие 1.3.2.1 Выполнение плановых объемов работ по противопожарному обустройству лесов</t>
  </si>
  <si>
    <t>7.2.</t>
  </si>
  <si>
    <t xml:space="preserve">Мероприятие  1.3.2.2 Проведение лесопатологических обследований </t>
  </si>
  <si>
    <t>7.3.</t>
  </si>
  <si>
    <t xml:space="preserve">Контрольное событие 7-1 Заключены государственные контракты, прямые договоры на проведение санитарно-оздоровительных мероприятий </t>
  </si>
  <si>
    <t xml:space="preserve">Контрольное событие 7-2 Заключены государственные контракты, прямые договоры на проведение лесопатологических обследований </t>
  </si>
  <si>
    <t>8.</t>
  </si>
  <si>
    <t>Основное мероприятие  1.4.1.   Применение современных технологий лесовосстановления</t>
  </si>
  <si>
    <t>Отдел организации лесовосстановления и пользования лесными землями</t>
  </si>
  <si>
    <t>1.ПП1 З4 Лесистость территории Республики Коми, %</t>
  </si>
  <si>
    <t>2. ПП1 З4 Доля семян с улучшенными наследственными свойствами в общем объеме заготовленных семян, %</t>
  </si>
  <si>
    <t>8.1.</t>
  </si>
  <si>
    <t>Мероприятие 1.4.1.1 Создание  лесных культур с использованием посадочного материала с закрытой корневой системой</t>
  </si>
  <si>
    <t>8.2.</t>
  </si>
  <si>
    <t>Мероприятие 1.4.1.2 Подготовка почвы под лесные культуры с использованием экскаватора</t>
  </si>
  <si>
    <r>
      <t xml:space="preserve">Контрольное событие 8-1 По результатам технической приемки за весенний лесокультурный сезон создано </t>
    </r>
    <r>
      <rPr>
        <sz val="12"/>
        <color theme="1"/>
        <rFont val="Times New Roman"/>
        <family val="1"/>
        <charset val="204"/>
      </rPr>
      <t xml:space="preserve">30% лесных культур от запланированного объема на 2020 год 
</t>
    </r>
  </si>
  <si>
    <t>9.</t>
  </si>
  <si>
    <t>Основное мероприятие  1.GA.(1.4.2.) Региональный проект «Сохранение лесов»</t>
  </si>
  <si>
    <t>3. ИМ Общая площадь лесовосстановления, га</t>
  </si>
  <si>
    <t>4. ИМ Количество, приобретенной специализированной лесопожарной и лесохозяйственной техники, оборудования, шт.</t>
  </si>
  <si>
    <t>9.1.</t>
  </si>
  <si>
    <t>Мероприятие   1.GA.(1.4.2.1) Выполнение плановых объемов работ по лесовосстановлению</t>
  </si>
  <si>
    <t>9.2.</t>
  </si>
  <si>
    <t>Мероприятие  1.GA.(1.4.2.2) Организация приобретения специализированной лесохозяйственной техники и оборудования</t>
  </si>
  <si>
    <t>9.3.</t>
  </si>
  <si>
    <t>Мероприятие  1.GA.(1.4.2.3) Организация приобретения специализированной лесопожарной техники и оборудования</t>
  </si>
  <si>
    <t xml:space="preserve"> 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t>
  </si>
  <si>
    <t>Контрольное событие 9-1 Плановые работы по искусственному лесовосстановлению за 9 месяцев 2020 г. выполнены не менее 80 % от запланированного.</t>
  </si>
  <si>
    <t>Контрольное событие 9-2 Приобретено не менее 20 единиц специализированной техники и оборудования</t>
  </si>
  <si>
    <t>Подпрограмма 2 Развитие перспективных технологий в лесном хозяйстве</t>
  </si>
  <si>
    <t>10.</t>
  </si>
  <si>
    <t>Основное мероприятие  2.1.1. Организация проведения лесоустройства</t>
  </si>
  <si>
    <t>1.ПП2 З1Удельный вес лесничеств, ведущих учет лесного фонда Республики Коми, государственный лесной реестр с применением единого программного обеспечения, в общем количестве лесничеств, %</t>
  </si>
  <si>
    <t>2. ПП2 З1 Доля площади лесов, на которых проведена таксация лесов и в отношении которых осуществлено проектирование мероприятий по охране, защите и воспроизводству в течение последних 10 лет, в площади лесов с интенсивным использованием  лесов и ведением лесного хозяйства, %</t>
  </si>
  <si>
    <t>3. ИМ Площадь лесов, на которой проведены лесоустроительные работы, тыс.га</t>
  </si>
  <si>
    <t>10.1.</t>
  </si>
  <si>
    <t>Мероприятие  2.1.1.1 Таксация лесов и проектирование мероприятий по охране, защите, воспроизводству лесов</t>
  </si>
  <si>
    <t>10.2.</t>
  </si>
  <si>
    <t xml:space="preserve">Мероприятие  2.1.1.2 Разработка и апробация модельных решений для перехода на усточивое лесоуправление </t>
  </si>
  <si>
    <t>Контрольное событие  10-1 Проведены полевые лесоустроительные работы на территории ГУ "Корткеросское лесничество"</t>
  </si>
  <si>
    <t xml:space="preserve">Контрольное событие  10-2 Проведены камеральные лесоустроительные работы на территории ГУ "Корткеросское лесничество" </t>
  </si>
  <si>
    <t>11.</t>
  </si>
  <si>
    <t xml:space="preserve">Основное мероприятие  2.1.2. Разработка, внедрение, использование информационных систем </t>
  </si>
  <si>
    <t>11.1.</t>
  </si>
  <si>
    <t>Мероприятие  2.1.2.1 Внедрение в лесничествах программного обеспечения Topol-L и АИС ГЛР</t>
  </si>
  <si>
    <t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                                              Отдел государственного лесного реестра и организации использования лесов</t>
  </si>
  <si>
    <t>11.2.</t>
  </si>
  <si>
    <t>Мероприятие  2.1.2.2 Использование единой диспетчерской службы лесного хозяйства</t>
  </si>
  <si>
    <t>Контрольное событие 11-1 Представлены в Рослесхоз формы государственного лесного реестра за 2019 г., сформированные при помощи единого программного обеспечения</t>
  </si>
  <si>
    <t>12.</t>
  </si>
  <si>
    <t>Основное мероприятие  2.2.1. Организация проведения аукционов купли-продажи лесных насаждений и работ по отпуску гражданам древесины</t>
  </si>
  <si>
    <t>1. ПП2 З2  Отношение фактического объема заготовки древесины к установленному допустимому объему изъятия древесины, %</t>
  </si>
  <si>
    <t>2. ПП2 З2 Доля площади земель лесного фонда, переданных в пользование, в общей площади земель лесного фонда, %</t>
  </si>
  <si>
    <t>3. ИМ Объем древесины, проданной с аукционов по договорам купли-продажи лесных насаждений субъектам малого и среднего предпринимательства, тыс.куб.м</t>
  </si>
  <si>
    <t>4. ИМ Объем древесины, выписанной по договорам купли-продажи лесных насаждений для собственных нужд граждан, тыс. куб.м</t>
  </si>
  <si>
    <t>12.1.</t>
  </si>
  <si>
    <t>Мероприятие 2.2.1.1  Отвод и таксация лесосек с проведением материально-денежной оценки для выставления на аукцион; размещение информации на официальном сайте Российской Федерации о проведении торгов torgi.gov.ru.</t>
  </si>
  <si>
    <t>12.2.</t>
  </si>
  <si>
    <t>Мероприятие  2.2.1.2 Отвод лесосек и маркировка лесных насаждений для продажи гражданам для собственных нужд</t>
  </si>
  <si>
    <t>Контрольное событие  12-1 Размещена информация на официальном сайте Российской Федерации о проведении торгов torgi.gov.ru в первом квартале 2020 г.</t>
  </si>
  <si>
    <t>Контрольное событие 12-2 Проведено не менее 15 аукционов купли-продажи лесных насаждений, в том числе: отвод и таксация лесосек с проведением материально-денежной оценки в 1 полугодии 2020 г.</t>
  </si>
  <si>
    <t>Контрольное событие 12-3 Отпуск древесины гражданам составил не менее 90,0 тыс.куб.м</t>
  </si>
  <si>
    <t>13.</t>
  </si>
  <si>
    <t>Основное мероприятие  2.2.2. Постановка лесных участков на государственный кадастровый учет, осуществление оценки лесных участков и вовлечение их в хозяйственный оборот</t>
  </si>
  <si>
    <t>13.1.</t>
  </si>
  <si>
    <t>Мероприятие  2.2.2.1 Подбор лесных участков для передачи в аренду</t>
  </si>
  <si>
    <t>13.2.</t>
  </si>
  <si>
    <t xml:space="preserve">Мероприятие  2.2.2.2 Проведение аукционов на право заключения договоров аренды лесных участков </t>
  </si>
  <si>
    <t>Мероприятие  2.2.2.3 Проведение открытых конкурсов на право заключения договоров аренды лесных участков</t>
  </si>
  <si>
    <t>Контрольное событие  13-1 Осуществлен подбор лесных участков  для передачи в аренду, не менее одного  участка за 9 мес 2020 г.</t>
  </si>
  <si>
    <t>ВСЕГО, в т.ч.:</t>
  </si>
  <si>
    <t xml:space="preserve"> </t>
  </si>
  <si>
    <t>за счет средств республиканского бюджета Республики Коми</t>
  </si>
  <si>
    <t>за счет средств федерального бюджета</t>
  </si>
  <si>
    <t>за счет внебюджетных средств</t>
  </si>
  <si>
    <t xml:space="preserve">    Отдел экономики лесного хозяйства и администрирования платежей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</si>
  <si>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 1.3.2.3 Проведение санитарно-оздоровительных мероприятий, в том числе, проведение вырубки погибших и поврежденных лесных насаждений (выборочные и сплошные санитарные рубки)</t>
  </si>
  <si>
    <t>Комплексный план по реализации государственной программы Республики Коми</t>
  </si>
  <si>
    <t xml:space="preserve"> «Развитие лесного хозяйства»</t>
  </si>
  <si>
    <t>на 2020 год</t>
  </si>
  <si>
    <t>Сумма (на 01.07.2020 г.)</t>
  </si>
  <si>
    <t xml:space="preserve">Источник финансирования </t>
  </si>
  <si>
    <t>Контрольное событие 6-3 Установлено 70 аншлагов (стендов), проведено устройство минерализованных полос на 200 км, проведены прочистка и обновление противопожарных минерализованных полос на 450 км</t>
  </si>
  <si>
    <t>к приказу Минприроды Республики Коми от  06.07.2020 года № 1178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</si>
</sst>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33339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2D69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9CFE3"/>
        <bgColor indexed="64"/>
      </patternFill>
    </fill>
    <fill>
      <patternFill patternType="solid">
        <fgColor rgb="FFE4DDEB"/>
        <bgColor indexed="64"/>
      </patternFill>
    </fill>
    <fill>
      <patternFill patternType="solid">
        <fgColor rgb="FFE4DDEB"/>
        <bgColor theme="7" tint="0.5999633777886288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64" fontId="5" fillId="3" borderId="12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justify" vertical="top" wrapText="1"/>
    </xf>
    <xf numFmtId="165" fontId="5" fillId="3" borderId="12" xfId="0" applyNumberFormat="1" applyFont="1" applyFill="1" applyBorder="1" applyAlignment="1">
      <alignment horizontal="center" vertical="center" wrapText="1"/>
    </xf>
    <xf numFmtId="14" fontId="5" fillId="3" borderId="12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wrapText="1" readingOrder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49" fontId="5" fillId="3" borderId="12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justify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5" fillId="3" borderId="11" xfId="0" applyNumberFormat="1" applyFont="1" applyFill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12" xfId="0" applyBorder="1"/>
    <xf numFmtId="0" fontId="5" fillId="3" borderId="1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/>
    <xf numFmtId="0" fontId="5" fillId="0" borderId="12" xfId="0" applyFont="1" applyFill="1" applyBorder="1" applyAlignment="1">
      <alignment horizontal="justify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165" fontId="9" fillId="3" borderId="1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8" fillId="3" borderId="1" xfId="0" applyFont="1" applyFill="1" applyBorder="1"/>
    <xf numFmtId="0" fontId="8" fillId="3" borderId="12" xfId="0" applyFont="1" applyFill="1" applyBorder="1"/>
    <xf numFmtId="14" fontId="5" fillId="3" borderId="11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 wrapText="1"/>
    </xf>
    <xf numFmtId="0" fontId="8" fillId="0" borderId="12" xfId="0" applyFont="1" applyBorder="1"/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vertical="center" wrapText="1"/>
    </xf>
    <xf numFmtId="0" fontId="4" fillId="4" borderId="14" xfId="0" applyFont="1" applyFill="1" applyBorder="1" applyAlignment="1">
      <alignment vertical="center" wrapText="1"/>
    </xf>
    <xf numFmtId="164" fontId="4" fillId="4" borderId="12" xfId="0" applyNumberFormat="1" applyFont="1" applyFill="1" applyBorder="1" applyAlignment="1">
      <alignment horizontal="center" vertical="center" wrapText="1"/>
    </xf>
    <xf numFmtId="165" fontId="4" fillId="4" borderId="12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vertical="center" wrapText="1"/>
    </xf>
    <xf numFmtId="0" fontId="4" fillId="5" borderId="14" xfId="0" applyFont="1" applyFill="1" applyBorder="1" applyAlignment="1">
      <alignment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5" fontId="4" fillId="5" borderId="12" xfId="0" applyNumberFormat="1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vertical="center" wrapText="1"/>
    </xf>
    <xf numFmtId="0" fontId="4" fillId="6" borderId="14" xfId="0" applyFont="1" applyFill="1" applyBorder="1" applyAlignment="1">
      <alignment vertical="center" wrapText="1"/>
    </xf>
    <xf numFmtId="164" fontId="4" fillId="6" borderId="12" xfId="0" applyNumberFormat="1" applyFont="1" applyFill="1" applyBorder="1" applyAlignment="1">
      <alignment horizontal="center" vertical="center" wrapText="1"/>
    </xf>
    <xf numFmtId="165" fontId="4" fillId="6" borderId="12" xfId="0" applyNumberFormat="1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vertical="center" wrapText="1"/>
    </xf>
    <xf numFmtId="0" fontId="4" fillId="7" borderId="14" xfId="0" applyFont="1" applyFill="1" applyBorder="1" applyAlignment="1">
      <alignment vertical="center" wrapText="1"/>
    </xf>
    <xf numFmtId="165" fontId="4" fillId="7" borderId="12" xfId="0" applyNumberFormat="1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4" fontId="5" fillId="8" borderId="1" xfId="0" applyNumberFormat="1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164" fontId="5" fillId="8" borderId="12" xfId="0" applyNumberFormat="1" applyFont="1" applyFill="1" applyBorder="1" applyAlignment="1">
      <alignment horizontal="center" vertical="center" wrapText="1"/>
    </xf>
    <xf numFmtId="165" fontId="5" fillId="8" borderId="1" xfId="0" applyNumberFormat="1" applyFont="1" applyFill="1" applyBorder="1" applyAlignment="1">
      <alignment horizontal="center" vertical="center" wrapText="1"/>
    </xf>
    <xf numFmtId="165" fontId="5" fillId="8" borderId="5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65" fontId="5" fillId="8" borderId="12" xfId="0" applyNumberFormat="1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justify" vertical="center" wrapText="1"/>
    </xf>
    <xf numFmtId="0" fontId="5" fillId="9" borderId="1" xfId="0" applyFont="1" applyFill="1" applyBorder="1" applyAlignment="1">
      <alignment horizontal="center" vertical="center" wrapText="1"/>
    </xf>
    <xf numFmtId="165" fontId="5" fillId="9" borderId="1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4" fontId="5" fillId="9" borderId="1" xfId="0" applyNumberFormat="1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justify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 wrapText="1"/>
    </xf>
    <xf numFmtId="164" fontId="5" fillId="9" borderId="12" xfId="0" applyNumberFormat="1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justify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justify" wrapText="1"/>
    </xf>
    <xf numFmtId="0" fontId="2" fillId="9" borderId="5" xfId="0" applyFont="1" applyFill="1" applyBorder="1" applyAlignment="1">
      <alignment horizontal="center" vertical="center" wrapText="1"/>
    </xf>
    <xf numFmtId="0" fontId="5" fillId="9" borderId="11" xfId="0" applyFont="1" applyFill="1" applyBorder="1" applyAlignment="1">
      <alignment horizontal="center" vertical="center" wrapText="1"/>
    </xf>
    <xf numFmtId="165" fontId="5" fillId="9" borderId="11" xfId="0" applyNumberFormat="1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justify" wrapText="1"/>
    </xf>
    <xf numFmtId="165" fontId="5" fillId="9" borderId="12" xfId="0" applyNumberFormat="1" applyFont="1" applyFill="1" applyBorder="1" applyAlignment="1">
      <alignment horizontal="center" vertical="center" wrapText="1"/>
    </xf>
    <xf numFmtId="0" fontId="11" fillId="10" borderId="12" xfId="0" applyFont="1" applyFill="1" applyBorder="1" applyAlignment="1">
      <alignment vertical="center" wrapText="1"/>
    </xf>
    <xf numFmtId="0" fontId="9" fillId="10" borderId="12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14" fontId="5" fillId="9" borderId="5" xfId="0" applyNumberFormat="1" applyFont="1" applyFill="1" applyBorder="1" applyAlignment="1">
      <alignment horizontal="center" vertical="center" wrapText="1"/>
    </xf>
    <xf numFmtId="14" fontId="5" fillId="8" borderId="5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center" wrapText="1"/>
    </xf>
    <xf numFmtId="165" fontId="5" fillId="9" borderId="5" xfId="0" applyNumberFormat="1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11" xfId="0" applyFont="1" applyFill="1" applyBorder="1" applyAlignment="1">
      <alignment horizontal="center" vertical="center" wrapText="1"/>
    </xf>
    <xf numFmtId="164" fontId="5" fillId="9" borderId="1" xfId="0" applyNumberFormat="1" applyFont="1" applyFill="1" applyBorder="1" applyAlignment="1">
      <alignment horizontal="center" vertical="center" wrapText="1"/>
    </xf>
    <xf numFmtId="164" fontId="5" fillId="9" borderId="11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14" fontId="5" fillId="9" borderId="1" xfId="0" applyNumberFormat="1" applyFont="1" applyFill="1" applyBorder="1" applyAlignment="1">
      <alignment horizontal="center" vertical="center" wrapText="1"/>
    </xf>
    <xf numFmtId="14" fontId="5" fillId="9" borderId="5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5" xfId="0" applyFont="1" applyFill="1" applyBorder="1" applyAlignment="1">
      <alignment horizontal="center" vertical="center" wrapText="1"/>
    </xf>
    <xf numFmtId="0" fontId="9" fillId="9" borderId="11" xfId="0" applyFont="1" applyFill="1" applyBorder="1" applyAlignment="1">
      <alignment horizontal="center" vertical="center" wrapText="1"/>
    </xf>
    <xf numFmtId="165" fontId="9" fillId="9" borderId="1" xfId="0" applyNumberFormat="1" applyFont="1" applyFill="1" applyBorder="1" applyAlignment="1">
      <alignment horizontal="center" vertical="center" wrapText="1"/>
    </xf>
    <xf numFmtId="165" fontId="9" fillId="9" borderId="5" xfId="0" applyNumberFormat="1" applyFont="1" applyFill="1" applyBorder="1" applyAlignment="1">
      <alignment horizontal="center" vertical="center" wrapText="1"/>
    </xf>
    <xf numFmtId="165" fontId="9" fillId="9" borderId="1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5" fillId="3" borderId="1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165" fontId="5" fillId="9" borderId="11" xfId="0" applyNumberFormat="1" applyFont="1" applyFill="1" applyBorder="1" applyAlignment="1">
      <alignment horizontal="center" vertical="center" wrapText="1"/>
    </xf>
    <xf numFmtId="0" fontId="6" fillId="9" borderId="11" xfId="0" applyFont="1" applyFill="1" applyBorder="1" applyAlignment="1">
      <alignment horizontal="center" vertical="center" wrapText="1"/>
    </xf>
    <xf numFmtId="14" fontId="5" fillId="9" borderId="1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1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4" fontId="5" fillId="9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4DDEB"/>
      <color rgb="FFD9CFE3"/>
      <color rgb="FFC4B6D4"/>
      <color rgb="FF9F8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1"/>
  <sheetViews>
    <sheetView tabSelected="1" zoomScale="80" zoomScaleNormal="80" workbookViewId="0">
      <selection activeCell="M2" sqref="M2:O2"/>
    </sheetView>
  </sheetViews>
  <sheetFormatPr defaultRowHeight="15" x14ac:dyDescent="0.25"/>
  <cols>
    <col min="1" max="1" width="14" customWidth="1"/>
    <col min="2" max="2" width="63.7109375" customWidth="1"/>
    <col min="3" max="3" width="12.7109375" customWidth="1"/>
    <col min="4" max="4" width="20" customWidth="1"/>
    <col min="5" max="5" width="43" customWidth="1"/>
    <col min="6" max="6" width="14.7109375" customWidth="1"/>
    <col min="7" max="7" width="12.28515625" customWidth="1"/>
    <col min="8" max="8" width="15.28515625" customWidth="1"/>
    <col min="9" max="9" width="13.42578125" customWidth="1"/>
    <col min="14" max="14" width="49" customWidth="1"/>
  </cols>
  <sheetData>
    <row r="1" spans="1:15" x14ac:dyDescent="0.25">
      <c r="A1" s="1"/>
      <c r="E1" s="2"/>
      <c r="I1" s="2"/>
      <c r="J1" s="3"/>
      <c r="K1" s="3"/>
      <c r="L1" s="3"/>
      <c r="M1" s="3"/>
    </row>
    <row r="2" spans="1:15" ht="20.2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92" t="s">
        <v>182</v>
      </c>
      <c r="N2" s="192"/>
      <c r="O2" s="192"/>
    </row>
    <row r="3" spans="1:15" ht="18.75" x14ac:dyDescent="0.3">
      <c r="A3" s="129" t="s">
        <v>176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</row>
    <row r="4" spans="1:15" ht="18.75" x14ac:dyDescent="0.25">
      <c r="A4" s="130" t="s">
        <v>177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</row>
    <row r="5" spans="1:15" ht="18.75" x14ac:dyDescent="0.3">
      <c r="A5" s="129" t="s">
        <v>178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15" ht="21" customHeight="1" x14ac:dyDescent="0.3">
      <c r="A6" s="129"/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</row>
    <row r="7" spans="1:15" x14ac:dyDescent="0.25">
      <c r="A7" s="131" t="s">
        <v>0</v>
      </c>
      <c r="B7" s="131" t="s">
        <v>1</v>
      </c>
      <c r="C7" s="131" t="s">
        <v>2</v>
      </c>
      <c r="D7" s="131" t="s">
        <v>3</v>
      </c>
      <c r="E7" s="131" t="s">
        <v>4</v>
      </c>
      <c r="F7" s="131" t="s">
        <v>5</v>
      </c>
      <c r="G7" s="131" t="s">
        <v>6</v>
      </c>
      <c r="H7" s="134" t="s">
        <v>7</v>
      </c>
      <c r="I7" s="135"/>
      <c r="J7" s="134" t="s">
        <v>8</v>
      </c>
      <c r="K7" s="135"/>
      <c r="L7" s="135"/>
      <c r="M7" s="138"/>
      <c r="N7" s="134" t="s">
        <v>9</v>
      </c>
      <c r="O7" s="138"/>
    </row>
    <row r="8" spans="1:15" x14ac:dyDescent="0.25">
      <c r="A8" s="132"/>
      <c r="B8" s="132"/>
      <c r="C8" s="132"/>
      <c r="D8" s="132"/>
      <c r="E8" s="132"/>
      <c r="F8" s="132"/>
      <c r="G8" s="132"/>
      <c r="H8" s="136"/>
      <c r="I8" s="137"/>
      <c r="J8" s="136"/>
      <c r="K8" s="137"/>
      <c r="L8" s="137"/>
      <c r="M8" s="139"/>
      <c r="N8" s="140"/>
      <c r="O8" s="141"/>
    </row>
    <row r="9" spans="1:15" x14ac:dyDescent="0.25">
      <c r="A9" s="132"/>
      <c r="B9" s="132"/>
      <c r="C9" s="132"/>
      <c r="D9" s="132"/>
      <c r="E9" s="132"/>
      <c r="F9" s="132"/>
      <c r="G9" s="132"/>
      <c r="H9" s="131" t="s">
        <v>180</v>
      </c>
      <c r="I9" s="131" t="s">
        <v>179</v>
      </c>
      <c r="J9" s="142">
        <v>1</v>
      </c>
      <c r="K9" s="142">
        <v>2</v>
      </c>
      <c r="L9" s="142">
        <v>3</v>
      </c>
      <c r="M9" s="142">
        <v>4</v>
      </c>
      <c r="N9" s="131" t="s">
        <v>10</v>
      </c>
      <c r="O9" s="131" t="s">
        <v>11</v>
      </c>
    </row>
    <row r="10" spans="1:15" ht="52.5" customHeight="1" x14ac:dyDescent="0.25">
      <c r="A10" s="133"/>
      <c r="B10" s="133"/>
      <c r="C10" s="133"/>
      <c r="D10" s="133"/>
      <c r="E10" s="133"/>
      <c r="F10" s="133"/>
      <c r="G10" s="133"/>
      <c r="H10" s="133"/>
      <c r="I10" s="133"/>
      <c r="J10" s="143"/>
      <c r="K10" s="143"/>
      <c r="L10" s="143"/>
      <c r="M10" s="143"/>
      <c r="N10" s="133"/>
      <c r="O10" s="133"/>
    </row>
    <row r="11" spans="1:15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6">
        <v>6</v>
      </c>
      <c r="G11" s="5">
        <v>7</v>
      </c>
      <c r="H11" s="6">
        <v>8</v>
      </c>
      <c r="I11" s="5">
        <v>9</v>
      </c>
      <c r="J11" s="6">
        <v>10</v>
      </c>
      <c r="K11" s="5">
        <v>11</v>
      </c>
      <c r="L11" s="6">
        <v>12</v>
      </c>
      <c r="M11" s="5">
        <v>13</v>
      </c>
      <c r="N11" s="6">
        <v>14</v>
      </c>
      <c r="O11" s="5">
        <v>15</v>
      </c>
    </row>
    <row r="12" spans="1:15" ht="15.75" x14ac:dyDescent="0.25">
      <c r="A12" s="150" t="s">
        <v>12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2"/>
    </row>
    <row r="13" spans="1:15" ht="119.25" customHeight="1" x14ac:dyDescent="0.25">
      <c r="A13" s="153" t="s">
        <v>13</v>
      </c>
      <c r="B13" s="153" t="s">
        <v>14</v>
      </c>
      <c r="C13" s="153"/>
      <c r="D13" s="156" t="s">
        <v>15</v>
      </c>
      <c r="E13" s="156" t="s">
        <v>16</v>
      </c>
      <c r="F13" s="91">
        <v>43831</v>
      </c>
      <c r="G13" s="91">
        <v>44196</v>
      </c>
      <c r="H13" s="92" t="s">
        <v>17</v>
      </c>
      <c r="I13" s="93">
        <f>I14</f>
        <v>1500</v>
      </c>
      <c r="J13" s="94" t="s">
        <v>18</v>
      </c>
      <c r="K13" s="94" t="s">
        <v>18</v>
      </c>
      <c r="L13" s="94" t="s">
        <v>18</v>
      </c>
      <c r="M13" s="94" t="s">
        <v>18</v>
      </c>
      <c r="N13" s="99" t="s">
        <v>19</v>
      </c>
      <c r="O13" s="92">
        <v>47.5</v>
      </c>
    </row>
    <row r="14" spans="1:15" ht="46.5" customHeight="1" x14ac:dyDescent="0.25">
      <c r="A14" s="154"/>
      <c r="B14" s="154"/>
      <c r="C14" s="155"/>
      <c r="D14" s="157"/>
      <c r="E14" s="157"/>
      <c r="F14" s="123"/>
      <c r="G14" s="123"/>
      <c r="H14" s="92" t="s">
        <v>20</v>
      </c>
      <c r="I14" s="93">
        <f>I15+I16</f>
        <v>1500</v>
      </c>
      <c r="J14" s="95"/>
      <c r="K14" s="95"/>
      <c r="L14" s="95"/>
      <c r="M14" s="95"/>
      <c r="N14" s="99" t="s">
        <v>21</v>
      </c>
      <c r="O14" s="92">
        <v>3</v>
      </c>
    </row>
    <row r="15" spans="1:15" ht="51" customHeight="1" x14ac:dyDescent="0.25">
      <c r="A15" s="7" t="s">
        <v>22</v>
      </c>
      <c r="B15" s="8" t="s">
        <v>23</v>
      </c>
      <c r="C15" s="9"/>
      <c r="D15" s="45" t="s">
        <v>15</v>
      </c>
      <c r="E15" s="125" t="s">
        <v>16</v>
      </c>
      <c r="F15" s="46">
        <v>43831</v>
      </c>
      <c r="G15" s="11">
        <v>44196</v>
      </c>
      <c r="H15" s="12" t="s">
        <v>20</v>
      </c>
      <c r="I15" s="13">
        <v>1500</v>
      </c>
      <c r="J15" s="14" t="s">
        <v>18</v>
      </c>
      <c r="K15" s="14" t="s">
        <v>18</v>
      </c>
      <c r="L15" s="14" t="s">
        <v>18</v>
      </c>
      <c r="M15" s="14" t="s">
        <v>18</v>
      </c>
      <c r="N15" s="15" t="s">
        <v>24</v>
      </c>
      <c r="O15" s="16" t="s">
        <v>24</v>
      </c>
    </row>
    <row r="16" spans="1:15" ht="47.25" customHeight="1" x14ac:dyDescent="0.25">
      <c r="A16" s="7" t="s">
        <v>25</v>
      </c>
      <c r="B16" s="17" t="s">
        <v>26</v>
      </c>
      <c r="C16" s="18"/>
      <c r="D16" s="45" t="s">
        <v>15</v>
      </c>
      <c r="E16" s="89" t="s">
        <v>16</v>
      </c>
      <c r="F16" s="46">
        <v>43831</v>
      </c>
      <c r="G16" s="11">
        <v>44196</v>
      </c>
      <c r="H16" s="12" t="s">
        <v>20</v>
      </c>
      <c r="I16" s="19"/>
      <c r="J16" s="14" t="s">
        <v>18</v>
      </c>
      <c r="K16" s="14" t="s">
        <v>18</v>
      </c>
      <c r="L16" s="14" t="s">
        <v>18</v>
      </c>
      <c r="M16" s="14" t="s">
        <v>18</v>
      </c>
      <c r="N16" s="15" t="s">
        <v>24</v>
      </c>
      <c r="O16" s="16" t="s">
        <v>24</v>
      </c>
    </row>
    <row r="17" spans="1:15" ht="93.75" customHeight="1" x14ac:dyDescent="0.25">
      <c r="A17" s="20"/>
      <c r="B17" s="21" t="s">
        <v>27</v>
      </c>
      <c r="C17" s="22" t="s">
        <v>18</v>
      </c>
      <c r="D17" s="45" t="s">
        <v>28</v>
      </c>
      <c r="E17" s="90" t="s">
        <v>16</v>
      </c>
      <c r="F17" s="23" t="s">
        <v>24</v>
      </c>
      <c r="G17" s="23">
        <v>43920</v>
      </c>
      <c r="H17" s="24" t="s">
        <v>24</v>
      </c>
      <c r="I17" s="19" t="s">
        <v>24</v>
      </c>
      <c r="J17" s="22" t="s">
        <v>18</v>
      </c>
      <c r="K17" s="22"/>
      <c r="L17" s="22"/>
      <c r="M17" s="22"/>
      <c r="N17" s="25" t="s">
        <v>24</v>
      </c>
      <c r="O17" s="26" t="s">
        <v>24</v>
      </c>
    </row>
    <row r="18" spans="1:15" ht="157.5" customHeight="1" x14ac:dyDescent="0.25">
      <c r="A18" s="96" t="s">
        <v>29</v>
      </c>
      <c r="B18" s="96" t="s">
        <v>30</v>
      </c>
      <c r="C18" s="96"/>
      <c r="D18" s="97" t="s">
        <v>15</v>
      </c>
      <c r="E18" s="97" t="s">
        <v>31</v>
      </c>
      <c r="F18" s="91">
        <v>43831</v>
      </c>
      <c r="G18" s="91">
        <v>44196</v>
      </c>
      <c r="H18" s="92"/>
      <c r="I18" s="98"/>
      <c r="J18" s="94" t="s">
        <v>18</v>
      </c>
      <c r="K18" s="94" t="s">
        <v>18</v>
      </c>
      <c r="L18" s="94" t="s">
        <v>18</v>
      </c>
      <c r="M18" s="94" t="s">
        <v>18</v>
      </c>
      <c r="N18" s="99" t="s">
        <v>19</v>
      </c>
      <c r="O18" s="96">
        <v>47.5</v>
      </c>
    </row>
    <row r="19" spans="1:15" ht="53.25" customHeight="1" x14ac:dyDescent="0.25">
      <c r="A19" s="27" t="s">
        <v>32</v>
      </c>
      <c r="B19" s="21" t="s">
        <v>33</v>
      </c>
      <c r="C19" s="28"/>
      <c r="D19" s="45" t="s">
        <v>15</v>
      </c>
      <c r="E19" s="126" t="s">
        <v>34</v>
      </c>
      <c r="F19" s="29">
        <v>43831</v>
      </c>
      <c r="G19" s="29">
        <v>44196</v>
      </c>
      <c r="H19" s="28"/>
      <c r="I19" s="30"/>
      <c r="J19" s="22" t="s">
        <v>18</v>
      </c>
      <c r="K19" s="22" t="s">
        <v>18</v>
      </c>
      <c r="L19" s="22" t="s">
        <v>18</v>
      </c>
      <c r="M19" s="22" t="s">
        <v>18</v>
      </c>
      <c r="N19" s="15" t="s">
        <v>24</v>
      </c>
      <c r="O19" s="12" t="s">
        <v>24</v>
      </c>
    </row>
    <row r="20" spans="1:15" ht="51" customHeight="1" x14ac:dyDescent="0.25">
      <c r="A20" s="18" t="s">
        <v>35</v>
      </c>
      <c r="B20" s="31" t="s">
        <v>36</v>
      </c>
      <c r="C20" s="17"/>
      <c r="D20" s="45" t="s">
        <v>15</v>
      </c>
      <c r="E20" s="89" t="s">
        <v>16</v>
      </c>
      <c r="F20" s="11">
        <v>43831</v>
      </c>
      <c r="G20" s="11">
        <v>44196</v>
      </c>
      <c r="H20" s="12"/>
      <c r="I20" s="22"/>
      <c r="J20" s="14" t="s">
        <v>18</v>
      </c>
      <c r="K20" s="14" t="s">
        <v>18</v>
      </c>
      <c r="L20" s="14" t="s">
        <v>18</v>
      </c>
      <c r="M20" s="14" t="s">
        <v>18</v>
      </c>
      <c r="N20" s="32" t="s">
        <v>24</v>
      </c>
      <c r="O20" s="18" t="s">
        <v>24</v>
      </c>
    </row>
    <row r="21" spans="1:15" ht="147" customHeight="1" x14ac:dyDescent="0.25">
      <c r="A21" s="12" t="s">
        <v>37</v>
      </c>
      <c r="B21" s="21" t="s">
        <v>38</v>
      </c>
      <c r="C21" s="12"/>
      <c r="D21" s="45" t="s">
        <v>15</v>
      </c>
      <c r="E21" s="90" t="s">
        <v>31</v>
      </c>
      <c r="F21" s="23">
        <v>43831</v>
      </c>
      <c r="G21" s="23">
        <v>44196</v>
      </c>
      <c r="H21" s="12"/>
      <c r="I21" s="22"/>
      <c r="J21" s="22" t="s">
        <v>18</v>
      </c>
      <c r="K21" s="22" t="s">
        <v>18</v>
      </c>
      <c r="L21" s="22" t="s">
        <v>18</v>
      </c>
      <c r="M21" s="22" t="s">
        <v>18</v>
      </c>
      <c r="N21" s="15" t="s">
        <v>24</v>
      </c>
      <c r="O21" s="12" t="s">
        <v>24</v>
      </c>
    </row>
    <row r="22" spans="1:15" ht="49.5" customHeight="1" x14ac:dyDescent="0.25">
      <c r="A22" s="33"/>
      <c r="B22" s="21" t="s">
        <v>39</v>
      </c>
      <c r="C22" s="22"/>
      <c r="D22" s="45" t="s">
        <v>28</v>
      </c>
      <c r="E22" s="90" t="s">
        <v>40</v>
      </c>
      <c r="F22" s="23" t="s">
        <v>24</v>
      </c>
      <c r="G22" s="11">
        <v>43920</v>
      </c>
      <c r="H22" s="12" t="s">
        <v>24</v>
      </c>
      <c r="I22" s="22" t="s">
        <v>24</v>
      </c>
      <c r="J22" s="22" t="s">
        <v>18</v>
      </c>
      <c r="K22" s="22"/>
      <c r="L22" s="34"/>
      <c r="M22" s="34"/>
      <c r="N22" s="27" t="s">
        <v>24</v>
      </c>
      <c r="O22" s="27" t="s">
        <v>24</v>
      </c>
    </row>
    <row r="23" spans="1:15" ht="36.75" customHeight="1" x14ac:dyDescent="0.25">
      <c r="A23" s="33"/>
      <c r="B23" s="21" t="s">
        <v>41</v>
      </c>
      <c r="C23" s="22" t="s">
        <v>18</v>
      </c>
      <c r="D23" s="45" t="s">
        <v>15</v>
      </c>
      <c r="E23" s="90" t="s">
        <v>34</v>
      </c>
      <c r="F23" s="23" t="s">
        <v>24</v>
      </c>
      <c r="G23" s="23">
        <v>44012</v>
      </c>
      <c r="H23" s="12" t="s">
        <v>24</v>
      </c>
      <c r="I23" s="22" t="s">
        <v>24</v>
      </c>
      <c r="J23" s="22"/>
      <c r="K23" s="22" t="s">
        <v>18</v>
      </c>
      <c r="L23" s="34"/>
      <c r="M23" s="22"/>
      <c r="N23" s="27" t="s">
        <v>24</v>
      </c>
      <c r="O23" s="27" t="s">
        <v>24</v>
      </c>
    </row>
    <row r="24" spans="1:15" ht="120.75" customHeight="1" x14ac:dyDescent="0.25">
      <c r="A24" s="100" t="s">
        <v>42</v>
      </c>
      <c r="B24" s="100" t="s">
        <v>43</v>
      </c>
      <c r="C24" s="101"/>
      <c r="D24" s="102" t="s">
        <v>15</v>
      </c>
      <c r="E24" s="102" t="s">
        <v>34</v>
      </c>
      <c r="F24" s="103">
        <v>43831</v>
      </c>
      <c r="G24" s="103">
        <v>44196</v>
      </c>
      <c r="H24" s="100"/>
      <c r="I24" s="101"/>
      <c r="J24" s="101" t="s">
        <v>18</v>
      </c>
      <c r="K24" s="101" t="s">
        <v>18</v>
      </c>
      <c r="L24" s="101" t="s">
        <v>18</v>
      </c>
      <c r="M24" s="101" t="s">
        <v>18</v>
      </c>
      <c r="N24" s="104" t="s">
        <v>44</v>
      </c>
      <c r="O24" s="105">
        <v>47.5</v>
      </c>
    </row>
    <row r="25" spans="1:15" ht="38.25" customHeight="1" x14ac:dyDescent="0.25">
      <c r="A25" s="12" t="s">
        <v>45</v>
      </c>
      <c r="B25" s="35" t="s">
        <v>46</v>
      </c>
      <c r="C25" s="22"/>
      <c r="D25" s="90" t="s">
        <v>15</v>
      </c>
      <c r="E25" s="90" t="s">
        <v>34</v>
      </c>
      <c r="F25" s="23">
        <v>43831</v>
      </c>
      <c r="G25" s="23">
        <v>44196</v>
      </c>
      <c r="H25" s="12"/>
      <c r="I25" s="22"/>
      <c r="J25" s="22" t="s">
        <v>18</v>
      </c>
      <c r="K25" s="22" t="s">
        <v>18</v>
      </c>
      <c r="L25" s="22" t="s">
        <v>18</v>
      </c>
      <c r="M25" s="22" t="s">
        <v>18</v>
      </c>
      <c r="N25" s="36" t="s">
        <v>24</v>
      </c>
      <c r="O25" s="36" t="s">
        <v>24</v>
      </c>
    </row>
    <row r="26" spans="1:15" ht="74.25" customHeight="1" x14ac:dyDescent="0.25">
      <c r="A26" s="12" t="s">
        <v>47</v>
      </c>
      <c r="B26" s="37" t="s">
        <v>48</v>
      </c>
      <c r="C26" s="14"/>
      <c r="D26" s="45" t="s">
        <v>15</v>
      </c>
      <c r="E26" s="89" t="s">
        <v>34</v>
      </c>
      <c r="F26" s="11">
        <v>43831</v>
      </c>
      <c r="G26" s="11">
        <v>44196</v>
      </c>
      <c r="H26" s="12"/>
      <c r="I26" s="22"/>
      <c r="J26" s="22" t="s">
        <v>18</v>
      </c>
      <c r="K26" s="22" t="s">
        <v>18</v>
      </c>
      <c r="L26" s="22" t="s">
        <v>18</v>
      </c>
      <c r="M26" s="22" t="s">
        <v>18</v>
      </c>
      <c r="N26" s="38" t="s">
        <v>24</v>
      </c>
      <c r="O26" s="38" t="s">
        <v>24</v>
      </c>
    </row>
    <row r="27" spans="1:15" ht="48.75" customHeight="1" x14ac:dyDescent="0.25">
      <c r="A27" s="12" t="s">
        <v>49</v>
      </c>
      <c r="B27" s="37" t="s">
        <v>50</v>
      </c>
      <c r="C27" s="14"/>
      <c r="D27" s="45" t="s">
        <v>15</v>
      </c>
      <c r="E27" s="89" t="s">
        <v>34</v>
      </c>
      <c r="F27" s="11">
        <v>43831</v>
      </c>
      <c r="G27" s="11">
        <v>44196</v>
      </c>
      <c r="H27" s="12"/>
      <c r="I27" s="22"/>
      <c r="J27" s="39"/>
      <c r="K27" s="39"/>
      <c r="L27" s="39"/>
      <c r="M27" s="39"/>
      <c r="N27" s="38" t="s">
        <v>24</v>
      </c>
      <c r="O27" s="38" t="s">
        <v>24</v>
      </c>
    </row>
    <row r="28" spans="1:15" ht="57" customHeight="1" x14ac:dyDescent="0.25">
      <c r="A28" s="33"/>
      <c r="B28" s="21" t="s">
        <v>51</v>
      </c>
      <c r="C28" s="14"/>
      <c r="D28" s="45" t="s">
        <v>28</v>
      </c>
      <c r="E28" s="89" t="s">
        <v>34</v>
      </c>
      <c r="F28" s="40" t="s">
        <v>24</v>
      </c>
      <c r="G28" s="11">
        <v>43920</v>
      </c>
      <c r="H28" s="12" t="s">
        <v>24</v>
      </c>
      <c r="I28" s="22" t="s">
        <v>24</v>
      </c>
      <c r="J28" s="22" t="s">
        <v>18</v>
      </c>
      <c r="K28" s="41"/>
      <c r="L28" s="14"/>
      <c r="M28" s="41"/>
      <c r="N28" s="36" t="s">
        <v>24</v>
      </c>
      <c r="O28" s="36" t="s">
        <v>24</v>
      </c>
    </row>
    <row r="29" spans="1:15" ht="68.25" customHeight="1" x14ac:dyDescent="0.25">
      <c r="A29" s="42"/>
      <c r="B29" s="21" t="s">
        <v>52</v>
      </c>
      <c r="C29" s="88"/>
      <c r="D29" s="89" t="s">
        <v>15</v>
      </c>
      <c r="E29" s="89" t="s">
        <v>34</v>
      </c>
      <c r="F29" s="124" t="s">
        <v>24</v>
      </c>
      <c r="G29" s="11">
        <v>44165</v>
      </c>
      <c r="H29" s="12" t="s">
        <v>24</v>
      </c>
      <c r="I29" s="22" t="s">
        <v>24</v>
      </c>
      <c r="J29" s="41"/>
      <c r="K29" s="43"/>
      <c r="L29" s="22"/>
      <c r="M29" s="22" t="s">
        <v>18</v>
      </c>
      <c r="N29" s="38" t="s">
        <v>24</v>
      </c>
      <c r="O29" s="38" t="s">
        <v>24</v>
      </c>
    </row>
    <row r="30" spans="1:15" ht="55.5" customHeight="1" x14ac:dyDescent="0.25">
      <c r="A30" s="146" t="s">
        <v>53</v>
      </c>
      <c r="B30" s="146" t="s">
        <v>54</v>
      </c>
      <c r="C30" s="146"/>
      <c r="D30" s="159" t="s">
        <v>15</v>
      </c>
      <c r="E30" s="106" t="s">
        <v>174</v>
      </c>
      <c r="F30" s="161">
        <v>43831</v>
      </c>
      <c r="G30" s="161">
        <v>44196</v>
      </c>
      <c r="H30" s="107" t="s">
        <v>17</v>
      </c>
      <c r="I30" s="108">
        <f>I31+I32</f>
        <v>545710.6</v>
      </c>
      <c r="J30" s="144" t="s">
        <v>18</v>
      </c>
      <c r="K30" s="144" t="s">
        <v>18</v>
      </c>
      <c r="L30" s="144" t="s">
        <v>18</v>
      </c>
      <c r="M30" s="144" t="s">
        <v>18</v>
      </c>
      <c r="N30" s="109" t="s">
        <v>55</v>
      </c>
      <c r="O30" s="110">
        <v>71.599999999999994</v>
      </c>
    </row>
    <row r="31" spans="1:15" ht="57" customHeight="1" x14ac:dyDescent="0.25">
      <c r="A31" s="158"/>
      <c r="B31" s="158"/>
      <c r="C31" s="158"/>
      <c r="D31" s="160"/>
      <c r="E31" s="111" t="s">
        <v>56</v>
      </c>
      <c r="F31" s="162"/>
      <c r="G31" s="162"/>
      <c r="H31" s="107" t="s">
        <v>57</v>
      </c>
      <c r="I31" s="108">
        <f>I34</f>
        <v>143384.6</v>
      </c>
      <c r="J31" s="145"/>
      <c r="K31" s="145"/>
      <c r="L31" s="145"/>
      <c r="M31" s="145"/>
      <c r="N31" s="112" t="s">
        <v>58</v>
      </c>
      <c r="O31" s="110">
        <v>0.7</v>
      </c>
    </row>
    <row r="32" spans="1:15" ht="53.25" customHeight="1" x14ac:dyDescent="0.25">
      <c r="A32" s="158"/>
      <c r="B32" s="158"/>
      <c r="C32" s="158"/>
      <c r="D32" s="160"/>
      <c r="E32" s="111" t="s">
        <v>59</v>
      </c>
      <c r="F32" s="162"/>
      <c r="G32" s="162"/>
      <c r="H32" s="146" t="s">
        <v>20</v>
      </c>
      <c r="I32" s="148">
        <f>I35</f>
        <v>402326</v>
      </c>
      <c r="J32" s="145"/>
      <c r="K32" s="145"/>
      <c r="L32" s="145"/>
      <c r="M32" s="145"/>
      <c r="N32" s="112" t="s">
        <v>60</v>
      </c>
      <c r="O32" s="110">
        <v>5</v>
      </c>
    </row>
    <row r="33" spans="1:15" ht="93.75" customHeight="1" x14ac:dyDescent="0.25">
      <c r="A33" s="158"/>
      <c r="B33" s="158"/>
      <c r="C33" s="158"/>
      <c r="D33" s="160"/>
      <c r="E33" s="113" t="s">
        <v>61</v>
      </c>
      <c r="F33" s="162"/>
      <c r="G33" s="162"/>
      <c r="H33" s="147"/>
      <c r="I33" s="149"/>
      <c r="J33" s="145"/>
      <c r="K33" s="145"/>
      <c r="L33" s="145"/>
      <c r="M33" s="145"/>
      <c r="N33" s="112" t="s">
        <v>62</v>
      </c>
      <c r="O33" s="105">
        <v>90</v>
      </c>
    </row>
    <row r="34" spans="1:15" ht="59.25" customHeight="1" x14ac:dyDescent="0.25">
      <c r="A34" s="177" t="s">
        <v>63</v>
      </c>
      <c r="B34" s="179" t="s">
        <v>64</v>
      </c>
      <c r="C34" s="177"/>
      <c r="D34" s="181" t="s">
        <v>15</v>
      </c>
      <c r="E34" s="131" t="s">
        <v>65</v>
      </c>
      <c r="F34" s="173">
        <v>43831</v>
      </c>
      <c r="G34" s="173">
        <v>44196</v>
      </c>
      <c r="H34" s="27" t="s">
        <v>57</v>
      </c>
      <c r="I34" s="13">
        <v>143384.6</v>
      </c>
      <c r="J34" s="175" t="s">
        <v>18</v>
      </c>
      <c r="K34" s="175" t="s">
        <v>18</v>
      </c>
      <c r="L34" s="175" t="s">
        <v>18</v>
      </c>
      <c r="M34" s="175" t="s">
        <v>18</v>
      </c>
      <c r="N34" s="163" t="s">
        <v>24</v>
      </c>
      <c r="O34" s="163" t="s">
        <v>24</v>
      </c>
    </row>
    <row r="35" spans="1:15" ht="57.75" customHeight="1" x14ac:dyDescent="0.25">
      <c r="A35" s="178"/>
      <c r="B35" s="180"/>
      <c r="C35" s="178"/>
      <c r="D35" s="182"/>
      <c r="E35" s="133"/>
      <c r="F35" s="174"/>
      <c r="G35" s="174"/>
      <c r="H35" s="12" t="s">
        <v>20</v>
      </c>
      <c r="I35" s="13">
        <v>402326</v>
      </c>
      <c r="J35" s="176"/>
      <c r="K35" s="176"/>
      <c r="L35" s="176"/>
      <c r="M35" s="176"/>
      <c r="N35" s="164"/>
      <c r="O35" s="164"/>
    </row>
    <row r="36" spans="1:15" ht="59.25" customHeight="1" x14ac:dyDescent="0.25">
      <c r="A36" s="27" t="s">
        <v>66</v>
      </c>
      <c r="B36" s="47" t="s">
        <v>67</v>
      </c>
      <c r="C36" s="48"/>
      <c r="D36" s="45" t="s">
        <v>15</v>
      </c>
      <c r="E36" s="127" t="s">
        <v>68</v>
      </c>
      <c r="F36" s="29">
        <v>43831</v>
      </c>
      <c r="G36" s="29">
        <v>44196</v>
      </c>
      <c r="H36" s="48"/>
      <c r="I36" s="22"/>
      <c r="J36" s="24" t="s">
        <v>18</v>
      </c>
      <c r="K36" s="24" t="s">
        <v>18</v>
      </c>
      <c r="L36" s="24" t="s">
        <v>18</v>
      </c>
      <c r="M36" s="24" t="s">
        <v>18</v>
      </c>
      <c r="N36" s="49" t="s">
        <v>24</v>
      </c>
      <c r="O36" s="49" t="s">
        <v>24</v>
      </c>
    </row>
    <row r="37" spans="1:15" ht="39.75" customHeight="1" x14ac:dyDescent="0.25">
      <c r="A37" s="20"/>
      <c r="B37" s="21" t="s">
        <v>69</v>
      </c>
      <c r="C37" s="22" t="s">
        <v>18</v>
      </c>
      <c r="D37" s="45" t="s">
        <v>15</v>
      </c>
      <c r="E37" s="90" t="s">
        <v>70</v>
      </c>
      <c r="F37" s="29" t="s">
        <v>24</v>
      </c>
      <c r="G37" s="23">
        <v>44180</v>
      </c>
      <c r="H37" s="50" t="s">
        <v>24</v>
      </c>
      <c r="I37" s="50" t="s">
        <v>24</v>
      </c>
      <c r="J37" s="51"/>
      <c r="K37" s="51"/>
      <c r="L37" s="51"/>
      <c r="M37" s="24" t="s">
        <v>18</v>
      </c>
      <c r="N37" s="50" t="s">
        <v>24</v>
      </c>
      <c r="O37" s="50" t="s">
        <v>24</v>
      </c>
    </row>
    <row r="38" spans="1:15" ht="80.25" customHeight="1" x14ac:dyDescent="0.25">
      <c r="A38" s="20"/>
      <c r="B38" s="21" t="s">
        <v>71</v>
      </c>
      <c r="C38" s="22"/>
      <c r="D38" s="45" t="s">
        <v>28</v>
      </c>
      <c r="E38" s="127" t="s">
        <v>68</v>
      </c>
      <c r="F38" s="29" t="s">
        <v>24</v>
      </c>
      <c r="G38" s="23">
        <v>43922</v>
      </c>
      <c r="H38" s="50" t="s">
        <v>24</v>
      </c>
      <c r="I38" s="50" t="s">
        <v>24</v>
      </c>
      <c r="K38" s="34" t="s">
        <v>18</v>
      </c>
      <c r="L38" s="51"/>
      <c r="M38" s="51"/>
      <c r="N38" s="50" t="s">
        <v>24</v>
      </c>
      <c r="O38" s="50" t="s">
        <v>24</v>
      </c>
    </row>
    <row r="39" spans="1:15" ht="69" customHeight="1" x14ac:dyDescent="0.25">
      <c r="A39" s="146" t="s">
        <v>72</v>
      </c>
      <c r="B39" s="146" t="s">
        <v>73</v>
      </c>
      <c r="C39" s="144"/>
      <c r="D39" s="165" t="s">
        <v>15</v>
      </c>
      <c r="E39" s="165" t="s">
        <v>61</v>
      </c>
      <c r="F39" s="161">
        <v>43831</v>
      </c>
      <c r="G39" s="161">
        <v>44196</v>
      </c>
      <c r="H39" s="167"/>
      <c r="I39" s="170"/>
      <c r="J39" s="144" t="s">
        <v>18</v>
      </c>
      <c r="K39" s="144" t="s">
        <v>18</v>
      </c>
      <c r="L39" s="144" t="s">
        <v>18</v>
      </c>
      <c r="M39" s="144" t="s">
        <v>18</v>
      </c>
      <c r="N39" s="104" t="s">
        <v>74</v>
      </c>
      <c r="O39" s="110">
        <v>71.599999999999994</v>
      </c>
    </row>
    <row r="40" spans="1:15" ht="58.5" customHeight="1" x14ac:dyDescent="0.25">
      <c r="A40" s="158"/>
      <c r="B40" s="158"/>
      <c r="C40" s="145"/>
      <c r="D40" s="166"/>
      <c r="E40" s="166"/>
      <c r="F40" s="162"/>
      <c r="G40" s="162"/>
      <c r="H40" s="168"/>
      <c r="I40" s="171"/>
      <c r="J40" s="145"/>
      <c r="K40" s="145"/>
      <c r="L40" s="145"/>
      <c r="M40" s="145"/>
      <c r="N40" s="116" t="s">
        <v>75</v>
      </c>
      <c r="O40" s="110">
        <v>0.7</v>
      </c>
    </row>
    <row r="41" spans="1:15" ht="57" customHeight="1" x14ac:dyDescent="0.25">
      <c r="A41" s="158"/>
      <c r="B41" s="158"/>
      <c r="C41" s="145"/>
      <c r="D41" s="166"/>
      <c r="E41" s="166"/>
      <c r="F41" s="162"/>
      <c r="G41" s="162"/>
      <c r="H41" s="169"/>
      <c r="I41" s="172"/>
      <c r="J41" s="183"/>
      <c r="K41" s="183"/>
      <c r="L41" s="183"/>
      <c r="M41" s="183"/>
      <c r="N41" s="116" t="s">
        <v>60</v>
      </c>
      <c r="O41" s="110">
        <v>5</v>
      </c>
    </row>
    <row r="42" spans="1:15" ht="55.5" customHeight="1" x14ac:dyDescent="0.25">
      <c r="A42" s="27" t="s">
        <v>76</v>
      </c>
      <c r="B42" s="52" t="s">
        <v>77</v>
      </c>
      <c r="C42" s="28"/>
      <c r="D42" s="45" t="s">
        <v>15</v>
      </c>
      <c r="E42" s="126" t="str">
        <f>E39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42" s="29">
        <v>43831</v>
      </c>
      <c r="G42" s="29">
        <v>44196</v>
      </c>
      <c r="H42" s="50"/>
      <c r="I42" s="53"/>
      <c r="J42" s="24" t="s">
        <v>18</v>
      </c>
      <c r="K42" s="24" t="s">
        <v>18</v>
      </c>
      <c r="L42" s="24" t="s">
        <v>18</v>
      </c>
      <c r="M42" s="24" t="s">
        <v>18</v>
      </c>
      <c r="N42" s="15" t="s">
        <v>24</v>
      </c>
      <c r="O42" s="54" t="s">
        <v>24</v>
      </c>
    </row>
    <row r="43" spans="1:15" ht="59.25" customHeight="1" x14ac:dyDescent="0.25">
      <c r="A43" s="27" t="s">
        <v>78</v>
      </c>
      <c r="B43" s="52" t="s">
        <v>79</v>
      </c>
      <c r="C43" s="28"/>
      <c r="D43" s="45" t="s">
        <v>15</v>
      </c>
      <c r="E43" s="126" t="str">
        <f t="shared" ref="E43:E44" si="0">E42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43" s="29">
        <v>43831</v>
      </c>
      <c r="G43" s="29">
        <v>44196</v>
      </c>
      <c r="H43" s="50"/>
      <c r="I43" s="53"/>
      <c r="J43" s="24" t="s">
        <v>18</v>
      </c>
      <c r="K43" s="24" t="s">
        <v>18</v>
      </c>
      <c r="L43" s="24" t="s">
        <v>18</v>
      </c>
      <c r="M43" s="24" t="s">
        <v>18</v>
      </c>
      <c r="N43" s="15" t="s">
        <v>24</v>
      </c>
      <c r="O43" s="54" t="s">
        <v>24</v>
      </c>
    </row>
    <row r="44" spans="1:15" ht="66" customHeight="1" x14ac:dyDescent="0.25">
      <c r="A44" s="20"/>
      <c r="B44" s="21" t="s">
        <v>80</v>
      </c>
      <c r="C44" s="22" t="s">
        <v>18</v>
      </c>
      <c r="D44" s="45" t="s">
        <v>15</v>
      </c>
      <c r="E44" s="90" t="str">
        <f t="shared" si="0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44" s="23" t="s">
        <v>24</v>
      </c>
      <c r="G44" s="23">
        <v>44104</v>
      </c>
      <c r="H44" s="54"/>
      <c r="I44" s="55"/>
      <c r="J44" s="34"/>
      <c r="L44" s="34" t="s">
        <v>18</v>
      </c>
      <c r="M44" s="34"/>
      <c r="N44" s="25" t="s">
        <v>24</v>
      </c>
      <c r="O44" s="54" t="s">
        <v>24</v>
      </c>
    </row>
    <row r="45" spans="1:15" ht="46.5" customHeight="1" x14ac:dyDescent="0.25">
      <c r="A45" s="146" t="s">
        <v>81</v>
      </c>
      <c r="B45" s="146" t="s">
        <v>82</v>
      </c>
      <c r="C45" s="146"/>
      <c r="D45" s="165" t="s">
        <v>15</v>
      </c>
      <c r="E45" s="165" t="s">
        <v>61</v>
      </c>
      <c r="F45" s="161">
        <v>43831</v>
      </c>
      <c r="G45" s="161">
        <v>44196</v>
      </c>
      <c r="H45" s="107" t="s">
        <v>17</v>
      </c>
      <c r="I45" s="108">
        <f>I46+I47</f>
        <v>218793.59999999998</v>
      </c>
      <c r="J45" s="144" t="s">
        <v>18</v>
      </c>
      <c r="K45" s="144" t="s">
        <v>18</v>
      </c>
      <c r="L45" s="144" t="s">
        <v>18</v>
      </c>
      <c r="M45" s="144" t="s">
        <v>18</v>
      </c>
      <c r="N45" s="116" t="s">
        <v>83</v>
      </c>
      <c r="O45" s="107">
        <v>43.4</v>
      </c>
    </row>
    <row r="46" spans="1:15" ht="56.25" customHeight="1" x14ac:dyDescent="0.25">
      <c r="A46" s="158"/>
      <c r="B46" s="158"/>
      <c r="C46" s="158"/>
      <c r="D46" s="166"/>
      <c r="E46" s="166"/>
      <c r="F46" s="162"/>
      <c r="G46" s="162"/>
      <c r="H46" s="107" t="s">
        <v>57</v>
      </c>
      <c r="I46" s="108">
        <f>I49+I52</f>
        <v>70716.999999999985</v>
      </c>
      <c r="J46" s="145"/>
      <c r="K46" s="145"/>
      <c r="L46" s="145"/>
      <c r="M46" s="145"/>
      <c r="N46" s="116" t="s">
        <v>84</v>
      </c>
      <c r="O46" s="107">
        <v>4.3</v>
      </c>
    </row>
    <row r="47" spans="1:15" ht="42.75" customHeight="1" x14ac:dyDescent="0.25">
      <c r="A47" s="158"/>
      <c r="B47" s="158"/>
      <c r="C47" s="158"/>
      <c r="D47" s="166"/>
      <c r="E47" s="166"/>
      <c r="F47" s="162"/>
      <c r="G47" s="162"/>
      <c r="H47" s="146" t="s">
        <v>20</v>
      </c>
      <c r="I47" s="148">
        <f>I50+I51</f>
        <v>148076.6</v>
      </c>
      <c r="J47" s="145"/>
      <c r="K47" s="145"/>
      <c r="L47" s="145"/>
      <c r="M47" s="145"/>
      <c r="N47" s="104" t="s">
        <v>85</v>
      </c>
      <c r="O47" s="107">
        <v>230</v>
      </c>
    </row>
    <row r="48" spans="1:15" ht="31.5" customHeight="1" x14ac:dyDescent="0.25">
      <c r="A48" s="147"/>
      <c r="B48" s="147"/>
      <c r="C48" s="147"/>
      <c r="D48" s="184"/>
      <c r="E48" s="184"/>
      <c r="F48" s="185"/>
      <c r="G48" s="185"/>
      <c r="H48" s="147"/>
      <c r="I48" s="149"/>
      <c r="J48" s="183"/>
      <c r="K48" s="183"/>
      <c r="L48" s="183"/>
      <c r="M48" s="183"/>
      <c r="N48" s="104" t="s">
        <v>86</v>
      </c>
      <c r="O48" s="100">
        <v>600</v>
      </c>
    </row>
    <row r="49" spans="1:15" ht="48" customHeight="1" x14ac:dyDescent="0.25">
      <c r="A49" s="177" t="s">
        <v>87</v>
      </c>
      <c r="B49" s="186" t="s">
        <v>88</v>
      </c>
      <c r="C49" s="177"/>
      <c r="D49" s="181" t="s">
        <v>15</v>
      </c>
      <c r="E49" s="188" t="s">
        <v>61</v>
      </c>
      <c r="F49" s="173">
        <v>43831</v>
      </c>
      <c r="G49" s="173">
        <v>44196</v>
      </c>
      <c r="H49" s="27" t="s">
        <v>57</v>
      </c>
      <c r="I49" s="13">
        <f>218793.6-I50-I51-I52</f>
        <v>63199.499999999985</v>
      </c>
      <c r="J49" s="175" t="s">
        <v>18</v>
      </c>
      <c r="K49" s="175" t="s">
        <v>18</v>
      </c>
      <c r="L49" s="175" t="s">
        <v>18</v>
      </c>
      <c r="M49" s="175" t="s">
        <v>18</v>
      </c>
      <c r="N49" s="163" t="s">
        <v>24</v>
      </c>
      <c r="O49" s="163" t="s">
        <v>24</v>
      </c>
    </row>
    <row r="50" spans="1:15" ht="31.5" x14ac:dyDescent="0.25">
      <c r="A50" s="178"/>
      <c r="B50" s="187"/>
      <c r="C50" s="178"/>
      <c r="D50" s="182"/>
      <c r="E50" s="189"/>
      <c r="F50" s="174"/>
      <c r="G50" s="174"/>
      <c r="H50" s="27" t="s">
        <v>20</v>
      </c>
      <c r="I50" s="13">
        <f>148076.6-I51</f>
        <v>146991.80000000002</v>
      </c>
      <c r="J50" s="176"/>
      <c r="K50" s="176"/>
      <c r="L50" s="176"/>
      <c r="M50" s="176"/>
      <c r="N50" s="164"/>
      <c r="O50" s="164"/>
    </row>
    <row r="51" spans="1:15" ht="57.75" customHeight="1" x14ac:dyDescent="0.25">
      <c r="A51" s="27" t="s">
        <v>89</v>
      </c>
      <c r="B51" s="35" t="s">
        <v>90</v>
      </c>
      <c r="C51" s="27"/>
      <c r="D51" s="45" t="s">
        <v>15</v>
      </c>
      <c r="E51" s="128" t="str">
        <f>E49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51" s="29">
        <v>43831</v>
      </c>
      <c r="G51" s="29">
        <v>44196</v>
      </c>
      <c r="H51" s="27" t="s">
        <v>20</v>
      </c>
      <c r="I51" s="13">
        <v>1084.8</v>
      </c>
      <c r="J51" s="24"/>
      <c r="K51" s="22" t="s">
        <v>18</v>
      </c>
      <c r="L51" s="22" t="s">
        <v>18</v>
      </c>
      <c r="M51" s="24"/>
      <c r="N51" s="12" t="s">
        <v>24</v>
      </c>
      <c r="O51" s="12" t="s">
        <v>24</v>
      </c>
    </row>
    <row r="52" spans="1:15" ht="54" customHeight="1" x14ac:dyDescent="0.25">
      <c r="A52" s="27" t="s">
        <v>91</v>
      </c>
      <c r="B52" s="35" t="s">
        <v>92</v>
      </c>
      <c r="C52" s="27"/>
      <c r="D52" s="45" t="s">
        <v>15</v>
      </c>
      <c r="E52" s="128" t="s">
        <v>61</v>
      </c>
      <c r="F52" s="29">
        <v>43831</v>
      </c>
      <c r="G52" s="29">
        <v>44196</v>
      </c>
      <c r="H52" s="27" t="s">
        <v>57</v>
      </c>
      <c r="I52" s="13">
        <v>7517.5</v>
      </c>
      <c r="J52" s="22" t="s">
        <v>18</v>
      </c>
      <c r="K52" s="22" t="s">
        <v>18</v>
      </c>
      <c r="L52" s="22" t="s">
        <v>18</v>
      </c>
      <c r="M52" s="22" t="s">
        <v>18</v>
      </c>
      <c r="N52" s="12" t="s">
        <v>24</v>
      </c>
      <c r="O52" s="12" t="s">
        <v>24</v>
      </c>
    </row>
    <row r="53" spans="1:15" ht="60" customHeight="1" x14ac:dyDescent="0.25">
      <c r="A53" s="20"/>
      <c r="B53" s="21" t="s">
        <v>93</v>
      </c>
      <c r="C53" s="22" t="s">
        <v>18</v>
      </c>
      <c r="D53" s="45" t="s">
        <v>28</v>
      </c>
      <c r="E53" s="128" t="s">
        <v>61</v>
      </c>
      <c r="F53" s="12" t="s">
        <v>24</v>
      </c>
      <c r="G53" s="11">
        <v>43920</v>
      </c>
      <c r="H53" s="28" t="s">
        <v>24</v>
      </c>
      <c r="I53" s="30" t="s">
        <v>24</v>
      </c>
      <c r="J53" s="22" t="s">
        <v>18</v>
      </c>
      <c r="K53" s="22"/>
      <c r="L53" s="22"/>
      <c r="M53" s="22"/>
      <c r="N53" s="12" t="s">
        <v>24</v>
      </c>
      <c r="O53" s="12" t="s">
        <v>24</v>
      </c>
    </row>
    <row r="54" spans="1:15" ht="59.25" customHeight="1" x14ac:dyDescent="0.25">
      <c r="A54" s="20"/>
      <c r="B54" s="21" t="s">
        <v>94</v>
      </c>
      <c r="C54" s="22" t="s">
        <v>18</v>
      </c>
      <c r="D54" s="45" t="s">
        <v>15</v>
      </c>
      <c r="E54" s="128" t="s">
        <v>61</v>
      </c>
      <c r="F54" s="49" t="s">
        <v>24</v>
      </c>
      <c r="G54" s="23">
        <v>44012</v>
      </c>
      <c r="H54" s="28" t="s">
        <v>24</v>
      </c>
      <c r="I54" s="30" t="s">
        <v>24</v>
      </c>
      <c r="J54" s="43"/>
      <c r="K54" s="22" t="s">
        <v>18</v>
      </c>
      <c r="L54" s="22"/>
      <c r="M54" s="22"/>
      <c r="N54" s="49" t="s">
        <v>24</v>
      </c>
      <c r="O54" s="49" t="s">
        <v>24</v>
      </c>
    </row>
    <row r="55" spans="1:15" ht="64.5" customHeight="1" x14ac:dyDescent="0.25">
      <c r="A55" s="56"/>
      <c r="B55" s="31" t="s">
        <v>181</v>
      </c>
      <c r="C55" s="22" t="s">
        <v>18</v>
      </c>
      <c r="D55" s="45" t="s">
        <v>15</v>
      </c>
      <c r="E55" s="128" t="s">
        <v>61</v>
      </c>
      <c r="F55" s="49" t="s">
        <v>24</v>
      </c>
      <c r="G55" s="23">
        <v>44012</v>
      </c>
      <c r="H55" s="28" t="s">
        <v>24</v>
      </c>
      <c r="I55" s="30" t="s">
        <v>24</v>
      </c>
      <c r="J55" s="43"/>
      <c r="K55" s="22" t="s">
        <v>18</v>
      </c>
      <c r="L55" s="22"/>
      <c r="M55" s="22"/>
      <c r="N55" s="49" t="s">
        <v>24</v>
      </c>
      <c r="O55" s="49" t="s">
        <v>24</v>
      </c>
    </row>
    <row r="56" spans="1:15" ht="44.25" customHeight="1" x14ac:dyDescent="0.25">
      <c r="A56" s="146" t="s">
        <v>95</v>
      </c>
      <c r="B56" s="146" t="s">
        <v>96</v>
      </c>
      <c r="C56" s="146"/>
      <c r="D56" s="165" t="s">
        <v>15</v>
      </c>
      <c r="E56" s="165" t="str">
        <f>E45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56" s="161">
        <v>43831</v>
      </c>
      <c r="G56" s="161">
        <v>44196</v>
      </c>
      <c r="H56" s="107" t="s">
        <v>17</v>
      </c>
      <c r="I56" s="117">
        <f>I57</f>
        <v>800</v>
      </c>
      <c r="J56" s="144" t="s">
        <v>18</v>
      </c>
      <c r="K56" s="144" t="s">
        <v>18</v>
      </c>
      <c r="L56" s="144" t="s">
        <v>18</v>
      </c>
      <c r="M56" s="144" t="s">
        <v>18</v>
      </c>
      <c r="N56" s="116" t="s">
        <v>83</v>
      </c>
      <c r="O56" s="107">
        <v>43.4</v>
      </c>
    </row>
    <row r="57" spans="1:15" ht="64.5" customHeight="1" x14ac:dyDescent="0.25">
      <c r="A57" s="158"/>
      <c r="B57" s="158"/>
      <c r="C57" s="158"/>
      <c r="D57" s="166"/>
      <c r="E57" s="166"/>
      <c r="F57" s="162"/>
      <c r="G57" s="162"/>
      <c r="H57" s="146" t="s">
        <v>20</v>
      </c>
      <c r="I57" s="144">
        <f>SUM(I60:I61)</f>
        <v>800</v>
      </c>
      <c r="J57" s="145"/>
      <c r="K57" s="145"/>
      <c r="L57" s="145"/>
      <c r="M57" s="145"/>
      <c r="N57" s="116" t="s">
        <v>84</v>
      </c>
      <c r="O57" s="107">
        <v>4.3</v>
      </c>
    </row>
    <row r="58" spans="1:15" ht="33.75" customHeight="1" x14ac:dyDescent="0.25">
      <c r="A58" s="147"/>
      <c r="B58" s="147"/>
      <c r="C58" s="147"/>
      <c r="D58" s="184"/>
      <c r="E58" s="184"/>
      <c r="F58" s="185"/>
      <c r="G58" s="185"/>
      <c r="H58" s="147"/>
      <c r="I58" s="183"/>
      <c r="J58" s="183"/>
      <c r="K58" s="183"/>
      <c r="L58" s="183"/>
      <c r="M58" s="183"/>
      <c r="N58" s="118" t="s">
        <v>97</v>
      </c>
      <c r="O58" s="119">
        <v>1000</v>
      </c>
    </row>
    <row r="59" spans="1:15" ht="54" customHeight="1" x14ac:dyDescent="0.25">
      <c r="A59" s="27" t="s">
        <v>98</v>
      </c>
      <c r="B59" s="35" t="s">
        <v>99</v>
      </c>
      <c r="C59" s="27"/>
      <c r="D59" s="45" t="s">
        <v>15</v>
      </c>
      <c r="E59" s="128" t="s">
        <v>61</v>
      </c>
      <c r="F59" s="29">
        <v>43831</v>
      </c>
      <c r="G59" s="29">
        <v>44196</v>
      </c>
      <c r="H59" s="27"/>
      <c r="I59" s="19"/>
      <c r="J59" s="22" t="s">
        <v>18</v>
      </c>
      <c r="K59" s="22" t="s">
        <v>18</v>
      </c>
      <c r="L59" s="22" t="s">
        <v>18</v>
      </c>
      <c r="M59" s="22" t="s">
        <v>18</v>
      </c>
      <c r="N59" s="15" t="s">
        <v>24</v>
      </c>
      <c r="O59" s="44" t="s">
        <v>24</v>
      </c>
    </row>
    <row r="60" spans="1:15" ht="64.5" customHeight="1" x14ac:dyDescent="0.25">
      <c r="A60" s="27" t="s">
        <v>100</v>
      </c>
      <c r="B60" s="35" t="s">
        <v>101</v>
      </c>
      <c r="C60" s="27"/>
      <c r="D60" s="45" t="s">
        <v>15</v>
      </c>
      <c r="E60" s="128" t="str">
        <f t="shared" ref="E60:E61" si="1">E59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0" s="29">
        <v>43831</v>
      </c>
      <c r="G60" s="29">
        <v>44196</v>
      </c>
      <c r="H60" s="27" t="s">
        <v>20</v>
      </c>
      <c r="I60" s="30">
        <v>500</v>
      </c>
      <c r="J60" s="22" t="s">
        <v>18</v>
      </c>
      <c r="K60" s="22" t="s">
        <v>18</v>
      </c>
      <c r="L60" s="22" t="s">
        <v>18</v>
      </c>
      <c r="M60" s="22" t="s">
        <v>18</v>
      </c>
      <c r="N60" s="15" t="s">
        <v>24</v>
      </c>
      <c r="O60" s="44" t="s">
        <v>24</v>
      </c>
    </row>
    <row r="61" spans="1:15" ht="72.75" customHeight="1" x14ac:dyDescent="0.25">
      <c r="A61" s="27" t="s">
        <v>102</v>
      </c>
      <c r="B61" s="52" t="s">
        <v>175</v>
      </c>
      <c r="C61" s="28"/>
      <c r="D61" s="45" t="s">
        <v>15</v>
      </c>
      <c r="E61" s="126" t="str">
        <f t="shared" si="1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1" s="29">
        <v>43831</v>
      </c>
      <c r="G61" s="29">
        <v>44196</v>
      </c>
      <c r="H61" s="27" t="s">
        <v>20</v>
      </c>
      <c r="I61" s="30">
        <v>300</v>
      </c>
      <c r="J61" s="22" t="s">
        <v>18</v>
      </c>
      <c r="K61" s="22" t="s">
        <v>18</v>
      </c>
      <c r="L61" s="22" t="s">
        <v>18</v>
      </c>
      <c r="M61" s="22" t="s">
        <v>18</v>
      </c>
      <c r="N61" s="15" t="s">
        <v>24</v>
      </c>
      <c r="O61" s="44" t="s">
        <v>24</v>
      </c>
    </row>
    <row r="62" spans="1:15" ht="54" customHeight="1" x14ac:dyDescent="0.25">
      <c r="A62" s="20"/>
      <c r="B62" s="37" t="s">
        <v>103</v>
      </c>
      <c r="C62" s="22" t="s">
        <v>18</v>
      </c>
      <c r="D62" s="45" t="s">
        <v>15</v>
      </c>
      <c r="E62" s="126" t="str">
        <f>E61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2" s="28" t="s">
        <v>24</v>
      </c>
      <c r="G62" s="23">
        <v>44075</v>
      </c>
      <c r="H62" s="28" t="s">
        <v>24</v>
      </c>
      <c r="I62" s="30" t="s">
        <v>24</v>
      </c>
      <c r="J62" s="22"/>
      <c r="K62" s="43"/>
      <c r="L62" s="22" t="s">
        <v>18</v>
      </c>
      <c r="M62" s="22"/>
      <c r="N62" s="15" t="s">
        <v>24</v>
      </c>
      <c r="O62" s="15" t="s">
        <v>24</v>
      </c>
    </row>
    <row r="63" spans="1:15" ht="57" customHeight="1" x14ac:dyDescent="0.25">
      <c r="A63" s="56"/>
      <c r="B63" s="37" t="s">
        <v>104</v>
      </c>
      <c r="C63" s="22"/>
      <c r="D63" s="45" t="s">
        <v>15</v>
      </c>
      <c r="E63" s="126" t="str">
        <f>E62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3" s="28" t="s">
        <v>24</v>
      </c>
      <c r="G63" s="29">
        <v>44013</v>
      </c>
      <c r="H63" s="28" t="s">
        <v>24</v>
      </c>
      <c r="I63" s="30" t="s">
        <v>24</v>
      </c>
      <c r="J63" s="22"/>
      <c r="K63" s="43"/>
      <c r="L63" s="22" t="s">
        <v>18</v>
      </c>
      <c r="M63" s="22"/>
      <c r="N63" s="15" t="s">
        <v>24</v>
      </c>
      <c r="O63" s="15" t="s">
        <v>24</v>
      </c>
    </row>
    <row r="64" spans="1:15" ht="24.75" customHeight="1" x14ac:dyDescent="0.25">
      <c r="A64" s="146" t="s">
        <v>105</v>
      </c>
      <c r="B64" s="146" t="s">
        <v>106</v>
      </c>
      <c r="C64" s="144"/>
      <c r="D64" s="165" t="s">
        <v>15</v>
      </c>
      <c r="E64" s="165" t="s">
        <v>107</v>
      </c>
      <c r="F64" s="161">
        <v>43831</v>
      </c>
      <c r="G64" s="161">
        <v>44196</v>
      </c>
      <c r="H64" s="146"/>
      <c r="I64" s="144"/>
      <c r="J64" s="190" t="s">
        <v>18</v>
      </c>
      <c r="K64" s="190" t="s">
        <v>18</v>
      </c>
      <c r="L64" s="190" t="s">
        <v>18</v>
      </c>
      <c r="M64" s="190" t="s">
        <v>18</v>
      </c>
      <c r="N64" s="104" t="s">
        <v>108</v>
      </c>
      <c r="O64" s="100">
        <v>72.8</v>
      </c>
    </row>
    <row r="65" spans="1:15" ht="45.75" customHeight="1" x14ac:dyDescent="0.25">
      <c r="A65" s="158"/>
      <c r="B65" s="158"/>
      <c r="C65" s="145"/>
      <c r="D65" s="166"/>
      <c r="E65" s="166"/>
      <c r="F65" s="162"/>
      <c r="G65" s="162"/>
      <c r="H65" s="158"/>
      <c r="I65" s="145"/>
      <c r="J65" s="191"/>
      <c r="K65" s="191"/>
      <c r="L65" s="191"/>
      <c r="M65" s="191"/>
      <c r="N65" s="104" t="s">
        <v>109</v>
      </c>
      <c r="O65" s="100">
        <v>20.8</v>
      </c>
    </row>
    <row r="66" spans="1:15" ht="55.5" customHeight="1" x14ac:dyDescent="0.25">
      <c r="A66" s="9" t="s">
        <v>110</v>
      </c>
      <c r="B66" s="57" t="s">
        <v>111</v>
      </c>
      <c r="C66" s="14"/>
      <c r="D66" s="45" t="s">
        <v>15</v>
      </c>
      <c r="E66" s="90" t="s">
        <v>107</v>
      </c>
      <c r="F66" s="29">
        <v>43831</v>
      </c>
      <c r="G66" s="29">
        <v>44196</v>
      </c>
      <c r="H66" s="18"/>
      <c r="I66" s="14"/>
      <c r="J66" s="58"/>
      <c r="K66" s="24" t="s">
        <v>18</v>
      </c>
      <c r="L66" s="24" t="s">
        <v>18</v>
      </c>
      <c r="M66" s="24" t="s">
        <v>18</v>
      </c>
      <c r="N66" s="18" t="s">
        <v>24</v>
      </c>
      <c r="O66" s="18" t="s">
        <v>24</v>
      </c>
    </row>
    <row r="67" spans="1:15" ht="31.5" x14ac:dyDescent="0.25">
      <c r="A67" s="27" t="s">
        <v>112</v>
      </c>
      <c r="B67" s="37" t="s">
        <v>113</v>
      </c>
      <c r="C67" s="22"/>
      <c r="D67" s="45" t="s">
        <v>15</v>
      </c>
      <c r="E67" s="90" t="s">
        <v>107</v>
      </c>
      <c r="F67" s="29">
        <v>43831</v>
      </c>
      <c r="G67" s="29">
        <v>44196</v>
      </c>
      <c r="H67" s="12"/>
      <c r="I67" s="22"/>
      <c r="J67" s="59"/>
      <c r="K67" s="24" t="s">
        <v>18</v>
      </c>
      <c r="L67" s="24" t="s">
        <v>18</v>
      </c>
      <c r="M67" s="24" t="s">
        <v>18</v>
      </c>
      <c r="N67" s="12" t="s">
        <v>24</v>
      </c>
      <c r="O67" s="12" t="s">
        <v>24</v>
      </c>
    </row>
    <row r="68" spans="1:15" ht="49.5" customHeight="1" x14ac:dyDescent="0.25">
      <c r="A68" s="20"/>
      <c r="B68" s="21" t="s">
        <v>114</v>
      </c>
      <c r="C68" s="22"/>
      <c r="D68" s="45" t="s">
        <v>15</v>
      </c>
      <c r="E68" s="90" t="s">
        <v>107</v>
      </c>
      <c r="F68" s="23" t="s">
        <v>24</v>
      </c>
      <c r="G68" s="60">
        <v>44044</v>
      </c>
      <c r="H68" s="12" t="s">
        <v>24</v>
      </c>
      <c r="I68" s="22" t="s">
        <v>24</v>
      </c>
      <c r="J68" s="59"/>
      <c r="K68" s="34"/>
      <c r="L68" s="24" t="s">
        <v>18</v>
      </c>
      <c r="M68" s="43"/>
      <c r="N68" s="12" t="s">
        <v>24</v>
      </c>
      <c r="O68" s="12" t="s">
        <v>24</v>
      </c>
    </row>
    <row r="69" spans="1:15" ht="24.75" customHeight="1" x14ac:dyDescent="0.25">
      <c r="A69" s="146" t="s">
        <v>115</v>
      </c>
      <c r="B69" s="146" t="s">
        <v>116</v>
      </c>
      <c r="C69" s="146"/>
      <c r="D69" s="165" t="s">
        <v>15</v>
      </c>
      <c r="E69" s="165" t="s">
        <v>107</v>
      </c>
      <c r="F69" s="161">
        <v>43831</v>
      </c>
      <c r="G69" s="161">
        <v>44196</v>
      </c>
      <c r="H69" s="107" t="s">
        <v>17</v>
      </c>
      <c r="I69" s="108">
        <f>I70</f>
        <v>87650.5</v>
      </c>
      <c r="J69" s="144" t="s">
        <v>18</v>
      </c>
      <c r="K69" s="144" t="s">
        <v>18</v>
      </c>
      <c r="L69" s="144" t="s">
        <v>18</v>
      </c>
      <c r="M69" s="144" t="s">
        <v>18</v>
      </c>
      <c r="N69" s="104" t="s">
        <v>108</v>
      </c>
      <c r="O69" s="100">
        <v>72.8</v>
      </c>
    </row>
    <row r="70" spans="1:15" ht="46.5" customHeight="1" x14ac:dyDescent="0.25">
      <c r="A70" s="158"/>
      <c r="B70" s="158"/>
      <c r="C70" s="158"/>
      <c r="D70" s="166"/>
      <c r="E70" s="166"/>
      <c r="F70" s="162"/>
      <c r="G70" s="162"/>
      <c r="H70" s="146" t="s">
        <v>20</v>
      </c>
      <c r="I70" s="148">
        <f>I73+I74+I75</f>
        <v>87650.5</v>
      </c>
      <c r="J70" s="145"/>
      <c r="K70" s="145"/>
      <c r="L70" s="145"/>
      <c r="M70" s="145"/>
      <c r="N70" s="104" t="s">
        <v>109</v>
      </c>
      <c r="O70" s="107">
        <v>20.8</v>
      </c>
    </row>
    <row r="71" spans="1:15" ht="21.75" customHeight="1" x14ac:dyDescent="0.25">
      <c r="A71" s="158"/>
      <c r="B71" s="158"/>
      <c r="C71" s="158"/>
      <c r="D71" s="166"/>
      <c r="E71" s="166"/>
      <c r="F71" s="162"/>
      <c r="G71" s="162"/>
      <c r="H71" s="158"/>
      <c r="I71" s="193"/>
      <c r="J71" s="145"/>
      <c r="K71" s="145"/>
      <c r="L71" s="145"/>
      <c r="M71" s="145"/>
      <c r="N71" s="104" t="s">
        <v>117</v>
      </c>
      <c r="O71" s="107">
        <v>5498.5</v>
      </c>
    </row>
    <row r="72" spans="1:15" ht="43.5" customHeight="1" x14ac:dyDescent="0.25">
      <c r="A72" s="147"/>
      <c r="B72" s="147"/>
      <c r="C72" s="147"/>
      <c r="D72" s="184"/>
      <c r="E72" s="184"/>
      <c r="F72" s="185"/>
      <c r="G72" s="185"/>
      <c r="H72" s="147"/>
      <c r="I72" s="149"/>
      <c r="J72" s="183"/>
      <c r="K72" s="183"/>
      <c r="L72" s="183"/>
      <c r="M72" s="183"/>
      <c r="N72" s="104" t="s">
        <v>118</v>
      </c>
      <c r="O72" s="107">
        <v>42</v>
      </c>
    </row>
    <row r="73" spans="1:15" ht="42.75" customHeight="1" x14ac:dyDescent="0.25">
      <c r="A73" s="12" t="s">
        <v>119</v>
      </c>
      <c r="B73" s="37" t="s">
        <v>120</v>
      </c>
      <c r="C73" s="12"/>
      <c r="D73" s="45" t="s">
        <v>15</v>
      </c>
      <c r="E73" s="90" t="s">
        <v>107</v>
      </c>
      <c r="F73" s="23">
        <v>43831</v>
      </c>
      <c r="G73" s="23">
        <v>44196</v>
      </c>
      <c r="H73" s="12" t="s">
        <v>20</v>
      </c>
      <c r="I73" s="13">
        <f>28119.3+3136.8</f>
        <v>31256.1</v>
      </c>
      <c r="J73" s="34" t="s">
        <v>18</v>
      </c>
      <c r="K73" s="34" t="s">
        <v>18</v>
      </c>
      <c r="L73" s="24" t="s">
        <v>18</v>
      </c>
      <c r="M73" s="24" t="s">
        <v>18</v>
      </c>
      <c r="N73" s="61" t="s">
        <v>24</v>
      </c>
      <c r="O73" s="54" t="s">
        <v>24</v>
      </c>
    </row>
    <row r="74" spans="1:15" ht="53.25" customHeight="1" x14ac:dyDescent="0.25">
      <c r="A74" s="12" t="s">
        <v>121</v>
      </c>
      <c r="B74" s="37" t="s">
        <v>122</v>
      </c>
      <c r="C74" s="12"/>
      <c r="D74" s="45" t="s">
        <v>15</v>
      </c>
      <c r="E74" s="90" t="s">
        <v>107</v>
      </c>
      <c r="F74" s="23">
        <v>43831</v>
      </c>
      <c r="G74" s="23">
        <v>44196</v>
      </c>
      <c r="H74" s="12" t="s">
        <v>20</v>
      </c>
      <c r="I74" s="13">
        <v>18247.099999999999</v>
      </c>
      <c r="J74" s="34" t="s">
        <v>18</v>
      </c>
      <c r="K74" s="34" t="s">
        <v>18</v>
      </c>
      <c r="L74" s="24" t="s">
        <v>18</v>
      </c>
      <c r="M74" s="24" t="s">
        <v>18</v>
      </c>
      <c r="N74" s="61" t="s">
        <v>24</v>
      </c>
      <c r="O74" s="54" t="s">
        <v>24</v>
      </c>
    </row>
    <row r="75" spans="1:15" ht="56.25" customHeight="1" x14ac:dyDescent="0.25">
      <c r="A75" s="18" t="s">
        <v>123</v>
      </c>
      <c r="B75" s="37" t="s">
        <v>124</v>
      </c>
      <c r="C75" s="17"/>
      <c r="D75" s="45" t="s">
        <v>15</v>
      </c>
      <c r="E75" s="90" t="s">
        <v>125</v>
      </c>
      <c r="F75" s="23">
        <v>43831</v>
      </c>
      <c r="G75" s="23">
        <v>44196</v>
      </c>
      <c r="H75" s="12" t="s">
        <v>20</v>
      </c>
      <c r="I75" s="13">
        <v>38147.300000000003</v>
      </c>
      <c r="J75" s="34" t="s">
        <v>18</v>
      </c>
      <c r="K75" s="34" t="s">
        <v>18</v>
      </c>
      <c r="L75" s="24" t="s">
        <v>18</v>
      </c>
      <c r="M75" s="24" t="s">
        <v>18</v>
      </c>
      <c r="N75" s="61" t="s">
        <v>24</v>
      </c>
      <c r="O75" s="54" t="s">
        <v>24</v>
      </c>
    </row>
    <row r="76" spans="1:15" ht="47.25" x14ac:dyDescent="0.25">
      <c r="A76" s="33"/>
      <c r="B76" s="21" t="s">
        <v>126</v>
      </c>
      <c r="C76" s="22" t="s">
        <v>18</v>
      </c>
      <c r="D76" s="45" t="s">
        <v>15</v>
      </c>
      <c r="E76" s="89" t="s">
        <v>107</v>
      </c>
      <c r="F76" s="23" t="s">
        <v>24</v>
      </c>
      <c r="G76" s="23">
        <v>44104</v>
      </c>
      <c r="H76" s="12" t="s">
        <v>24</v>
      </c>
      <c r="I76" s="13" t="s">
        <v>24</v>
      </c>
      <c r="J76" s="41"/>
      <c r="K76" s="41"/>
      <c r="L76" s="62" t="s">
        <v>18</v>
      </c>
      <c r="M76" s="62"/>
      <c r="N76" s="54" t="s">
        <v>24</v>
      </c>
      <c r="O76" s="54" t="s">
        <v>24</v>
      </c>
    </row>
    <row r="77" spans="1:15" ht="31.5" x14ac:dyDescent="0.25">
      <c r="A77" s="20"/>
      <c r="B77" s="21" t="s">
        <v>127</v>
      </c>
      <c r="C77" s="22" t="s">
        <v>18</v>
      </c>
      <c r="D77" s="45" t="s">
        <v>15</v>
      </c>
      <c r="E77" s="90" t="s">
        <v>107</v>
      </c>
      <c r="F77" s="49" t="s">
        <v>24</v>
      </c>
      <c r="G77" s="60">
        <v>44104</v>
      </c>
      <c r="H77" s="12" t="s">
        <v>24</v>
      </c>
      <c r="I77" s="22" t="s">
        <v>24</v>
      </c>
      <c r="J77" s="59"/>
      <c r="K77" s="34"/>
      <c r="L77" s="22" t="s">
        <v>18</v>
      </c>
      <c r="M77" s="43"/>
      <c r="N77" s="49" t="s">
        <v>24</v>
      </c>
      <c r="O77" s="49" t="s">
        <v>24</v>
      </c>
    </row>
    <row r="78" spans="1:15" ht="15.75" x14ac:dyDescent="0.25">
      <c r="A78" s="150" t="s">
        <v>128</v>
      </c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2"/>
    </row>
    <row r="79" spans="1:15" ht="63.75" customHeight="1" x14ac:dyDescent="0.25">
      <c r="A79" s="146" t="s">
        <v>129</v>
      </c>
      <c r="B79" s="146" t="s">
        <v>130</v>
      </c>
      <c r="C79" s="146"/>
      <c r="D79" s="165" t="s">
        <v>15</v>
      </c>
      <c r="E79" s="165" t="s">
        <v>16</v>
      </c>
      <c r="F79" s="161">
        <v>43831</v>
      </c>
      <c r="G79" s="161">
        <v>44196</v>
      </c>
      <c r="H79" s="107" t="s">
        <v>17</v>
      </c>
      <c r="I79" s="108">
        <f>I80</f>
        <v>15167.8</v>
      </c>
      <c r="J79" s="144" t="s">
        <v>18</v>
      </c>
      <c r="K79" s="144" t="s">
        <v>18</v>
      </c>
      <c r="L79" s="144" t="s">
        <v>18</v>
      </c>
      <c r="M79" s="144" t="s">
        <v>18</v>
      </c>
      <c r="N79" s="104" t="s">
        <v>131</v>
      </c>
      <c r="O79" s="107">
        <v>90</v>
      </c>
    </row>
    <row r="80" spans="1:15" ht="86.25" customHeight="1" x14ac:dyDescent="0.25">
      <c r="A80" s="158"/>
      <c r="B80" s="158"/>
      <c r="C80" s="158"/>
      <c r="D80" s="166"/>
      <c r="E80" s="166"/>
      <c r="F80" s="162"/>
      <c r="G80" s="162"/>
      <c r="H80" s="146" t="s">
        <v>20</v>
      </c>
      <c r="I80" s="148">
        <f>I82</f>
        <v>15167.8</v>
      </c>
      <c r="J80" s="145"/>
      <c r="K80" s="145"/>
      <c r="L80" s="145"/>
      <c r="M80" s="145"/>
      <c r="N80" s="104" t="s">
        <v>132</v>
      </c>
      <c r="O80" s="107">
        <v>89.3</v>
      </c>
    </row>
    <row r="81" spans="1:15" ht="34.5" customHeight="1" x14ac:dyDescent="0.25">
      <c r="A81" s="147"/>
      <c r="B81" s="147"/>
      <c r="C81" s="147"/>
      <c r="D81" s="184"/>
      <c r="E81" s="184"/>
      <c r="F81" s="185"/>
      <c r="G81" s="185"/>
      <c r="H81" s="147"/>
      <c r="I81" s="149"/>
      <c r="J81" s="183"/>
      <c r="K81" s="183"/>
      <c r="L81" s="183"/>
      <c r="M81" s="183"/>
      <c r="N81" s="104" t="s">
        <v>133</v>
      </c>
      <c r="O81" s="107">
        <v>223</v>
      </c>
    </row>
    <row r="82" spans="1:15" ht="43.5" customHeight="1" x14ac:dyDescent="0.25">
      <c r="A82" s="9" t="s">
        <v>134</v>
      </c>
      <c r="B82" s="57" t="s">
        <v>135</v>
      </c>
      <c r="C82" s="9"/>
      <c r="D82" s="45" t="s">
        <v>15</v>
      </c>
      <c r="E82" s="125" t="s">
        <v>16</v>
      </c>
      <c r="F82" s="10">
        <v>43831</v>
      </c>
      <c r="G82" s="10">
        <v>44196</v>
      </c>
      <c r="H82" s="27" t="s">
        <v>20</v>
      </c>
      <c r="I82" s="63">
        <v>15167.8</v>
      </c>
      <c r="J82" s="24" t="s">
        <v>18</v>
      </c>
      <c r="K82" s="24" t="s">
        <v>18</v>
      </c>
      <c r="L82" s="24" t="s">
        <v>18</v>
      </c>
      <c r="M82" s="24" t="s">
        <v>18</v>
      </c>
      <c r="N82" s="18" t="s">
        <v>24</v>
      </c>
      <c r="O82" s="18" t="s">
        <v>24</v>
      </c>
    </row>
    <row r="83" spans="1:15" ht="45" customHeight="1" x14ac:dyDescent="0.25">
      <c r="A83" s="12" t="s">
        <v>136</v>
      </c>
      <c r="B83" s="37" t="s">
        <v>137</v>
      </c>
      <c r="C83" s="12"/>
      <c r="D83" s="45" t="s">
        <v>15</v>
      </c>
      <c r="E83" s="90" t="str">
        <f>E82</f>
        <v>Отдел государственного лесного реестра и организации использования лесов</v>
      </c>
      <c r="F83" s="29">
        <v>43831</v>
      </c>
      <c r="G83" s="29">
        <v>44196</v>
      </c>
      <c r="H83" s="12"/>
      <c r="I83" s="12"/>
      <c r="J83" s="24" t="s">
        <v>18</v>
      </c>
      <c r="K83" s="24" t="s">
        <v>18</v>
      </c>
      <c r="L83" s="24" t="s">
        <v>18</v>
      </c>
      <c r="M83" s="24" t="s">
        <v>18</v>
      </c>
      <c r="N83" s="12" t="s">
        <v>24</v>
      </c>
      <c r="O83" s="12" t="s">
        <v>24</v>
      </c>
    </row>
    <row r="84" spans="1:15" ht="54" customHeight="1" x14ac:dyDescent="0.25">
      <c r="A84" s="33"/>
      <c r="B84" s="37" t="s">
        <v>138</v>
      </c>
      <c r="C84" s="24" t="s">
        <v>18</v>
      </c>
      <c r="D84" s="45" t="s">
        <v>15</v>
      </c>
      <c r="E84" s="89" t="s">
        <v>16</v>
      </c>
      <c r="F84" s="12" t="s">
        <v>24</v>
      </c>
      <c r="G84" s="23">
        <v>44165</v>
      </c>
      <c r="H84" s="12" t="s">
        <v>24</v>
      </c>
      <c r="I84" s="12" t="s">
        <v>24</v>
      </c>
      <c r="J84" s="24"/>
      <c r="K84" s="24"/>
      <c r="L84" s="43"/>
      <c r="M84" s="24" t="s">
        <v>18</v>
      </c>
      <c r="N84" s="12" t="s">
        <v>24</v>
      </c>
      <c r="O84" s="12" t="s">
        <v>24</v>
      </c>
    </row>
    <row r="85" spans="1:15" ht="51.75" customHeight="1" x14ac:dyDescent="0.25">
      <c r="A85" s="33"/>
      <c r="B85" s="21" t="s">
        <v>139</v>
      </c>
      <c r="C85" s="24"/>
      <c r="D85" s="45" t="s">
        <v>15</v>
      </c>
      <c r="E85" s="89" t="s">
        <v>16</v>
      </c>
      <c r="F85" s="12" t="s">
        <v>24</v>
      </c>
      <c r="G85" s="23">
        <v>44165</v>
      </c>
      <c r="H85" s="12" t="s">
        <v>24</v>
      </c>
      <c r="I85" s="12" t="s">
        <v>24</v>
      </c>
      <c r="J85" s="24"/>
      <c r="K85" s="24"/>
      <c r="M85" s="24" t="s">
        <v>18</v>
      </c>
      <c r="N85" s="12" t="s">
        <v>24</v>
      </c>
      <c r="O85" s="12" t="s">
        <v>24</v>
      </c>
    </row>
    <row r="86" spans="1:15" ht="77.25" customHeight="1" x14ac:dyDescent="0.25">
      <c r="A86" s="146" t="s">
        <v>140</v>
      </c>
      <c r="B86" s="146" t="s">
        <v>141</v>
      </c>
      <c r="C86" s="146"/>
      <c r="D86" s="165" t="s">
        <v>15</v>
      </c>
      <c r="E86" s="165" t="s">
        <v>16</v>
      </c>
      <c r="F86" s="161">
        <v>43831</v>
      </c>
      <c r="G86" s="161">
        <v>44196</v>
      </c>
      <c r="H86" s="146"/>
      <c r="I86" s="144"/>
      <c r="J86" s="144" t="s">
        <v>18</v>
      </c>
      <c r="K86" s="144" t="s">
        <v>18</v>
      </c>
      <c r="L86" s="144" t="s">
        <v>18</v>
      </c>
      <c r="M86" s="144" t="s">
        <v>18</v>
      </c>
      <c r="N86" s="104" t="s">
        <v>131</v>
      </c>
      <c r="O86" s="107">
        <v>90</v>
      </c>
    </row>
    <row r="87" spans="1:15" ht="87" customHeight="1" x14ac:dyDescent="0.25">
      <c r="A87" s="147"/>
      <c r="B87" s="147"/>
      <c r="C87" s="147"/>
      <c r="D87" s="184"/>
      <c r="E87" s="184"/>
      <c r="F87" s="185"/>
      <c r="G87" s="185"/>
      <c r="H87" s="147"/>
      <c r="I87" s="183"/>
      <c r="J87" s="183"/>
      <c r="K87" s="183"/>
      <c r="L87" s="183"/>
      <c r="M87" s="183"/>
      <c r="N87" s="104" t="s">
        <v>132</v>
      </c>
      <c r="O87" s="107">
        <v>89.3</v>
      </c>
    </row>
    <row r="88" spans="1:15" ht="80.25" customHeight="1" x14ac:dyDescent="0.25">
      <c r="A88" s="12" t="s">
        <v>142</v>
      </c>
      <c r="B88" s="37" t="s">
        <v>143</v>
      </c>
      <c r="C88" s="27"/>
      <c r="D88" s="45" t="s">
        <v>15</v>
      </c>
      <c r="E88" s="128" t="s">
        <v>144</v>
      </c>
      <c r="F88" s="29">
        <v>43831</v>
      </c>
      <c r="G88" s="29">
        <v>44196</v>
      </c>
      <c r="H88" s="27"/>
      <c r="I88" s="19"/>
      <c r="J88" s="24" t="s">
        <v>18</v>
      </c>
      <c r="K88" s="24" t="s">
        <v>18</v>
      </c>
      <c r="L88" s="24" t="s">
        <v>18</v>
      </c>
      <c r="M88" s="24" t="s">
        <v>18</v>
      </c>
      <c r="N88" s="12" t="s">
        <v>24</v>
      </c>
      <c r="O88" s="12" t="s">
        <v>24</v>
      </c>
    </row>
    <row r="89" spans="1:15" ht="57" customHeight="1" x14ac:dyDescent="0.25">
      <c r="A89" s="12" t="s">
        <v>145</v>
      </c>
      <c r="B89" s="37" t="s">
        <v>146</v>
      </c>
      <c r="C89" s="27"/>
      <c r="D89" s="45" t="s">
        <v>15</v>
      </c>
      <c r="E89" s="128" t="s">
        <v>61</v>
      </c>
      <c r="F89" s="29">
        <v>43831</v>
      </c>
      <c r="G89" s="29">
        <v>44196</v>
      </c>
      <c r="H89" s="27"/>
      <c r="I89" s="19"/>
      <c r="J89" s="24" t="s">
        <v>18</v>
      </c>
      <c r="K89" s="24" t="s">
        <v>18</v>
      </c>
      <c r="L89" s="24" t="s">
        <v>18</v>
      </c>
      <c r="M89" s="24" t="s">
        <v>18</v>
      </c>
      <c r="N89" s="27" t="s">
        <v>24</v>
      </c>
      <c r="O89" s="27" t="s">
        <v>24</v>
      </c>
    </row>
    <row r="90" spans="1:15" ht="49.5" customHeight="1" x14ac:dyDescent="0.25">
      <c r="A90" s="33"/>
      <c r="B90" s="21" t="s">
        <v>147</v>
      </c>
      <c r="C90" s="22"/>
      <c r="D90" s="45" t="s">
        <v>28</v>
      </c>
      <c r="E90" s="89" t="s">
        <v>16</v>
      </c>
      <c r="F90" s="27" t="s">
        <v>24</v>
      </c>
      <c r="G90" s="23">
        <v>43922</v>
      </c>
      <c r="H90" s="27" t="s">
        <v>24</v>
      </c>
      <c r="I90" s="27" t="s">
        <v>24</v>
      </c>
      <c r="J90" s="24"/>
      <c r="K90" s="24" t="s">
        <v>18</v>
      </c>
      <c r="L90" s="64"/>
      <c r="M90" s="64"/>
      <c r="N90" s="27" t="s">
        <v>24</v>
      </c>
      <c r="O90" s="27" t="s">
        <v>24</v>
      </c>
    </row>
    <row r="91" spans="1:15" ht="49.5" customHeight="1" x14ac:dyDescent="0.25">
      <c r="A91" s="146" t="s">
        <v>148</v>
      </c>
      <c r="B91" s="146" t="s">
        <v>149</v>
      </c>
      <c r="C91" s="146"/>
      <c r="D91" s="165" t="s">
        <v>15</v>
      </c>
      <c r="E91" s="165" t="s">
        <v>16</v>
      </c>
      <c r="F91" s="161">
        <v>43831</v>
      </c>
      <c r="G91" s="161">
        <v>44196</v>
      </c>
      <c r="H91" s="107" t="s">
        <v>17</v>
      </c>
      <c r="I91" s="108">
        <f>I92+I93</f>
        <v>22237.7</v>
      </c>
      <c r="J91" s="144" t="s">
        <v>18</v>
      </c>
      <c r="K91" s="144" t="s">
        <v>18</v>
      </c>
      <c r="L91" s="144" t="s">
        <v>18</v>
      </c>
      <c r="M91" s="144" t="s">
        <v>18</v>
      </c>
      <c r="N91" s="104" t="s">
        <v>150</v>
      </c>
      <c r="O91" s="107">
        <v>15.2</v>
      </c>
    </row>
    <row r="92" spans="1:15" ht="53.25" customHeight="1" x14ac:dyDescent="0.25">
      <c r="A92" s="158"/>
      <c r="B92" s="158"/>
      <c r="C92" s="158"/>
      <c r="D92" s="166"/>
      <c r="E92" s="166"/>
      <c r="F92" s="162"/>
      <c r="G92" s="162"/>
      <c r="H92" s="146" t="s">
        <v>57</v>
      </c>
      <c r="I92" s="148">
        <f>I95+I96</f>
        <v>22237.7</v>
      </c>
      <c r="J92" s="145"/>
      <c r="K92" s="145"/>
      <c r="L92" s="145"/>
      <c r="M92" s="145"/>
      <c r="N92" s="104" t="s">
        <v>151</v>
      </c>
      <c r="O92" s="107">
        <v>29.2</v>
      </c>
    </row>
    <row r="93" spans="1:15" ht="61.5" customHeight="1" x14ac:dyDescent="0.25">
      <c r="A93" s="158"/>
      <c r="B93" s="158"/>
      <c r="C93" s="158"/>
      <c r="D93" s="166"/>
      <c r="E93" s="166"/>
      <c r="F93" s="162"/>
      <c r="G93" s="162"/>
      <c r="H93" s="158"/>
      <c r="I93" s="193"/>
      <c r="J93" s="145"/>
      <c r="K93" s="145"/>
      <c r="L93" s="145"/>
      <c r="M93" s="145"/>
      <c r="N93" s="104" t="s">
        <v>152</v>
      </c>
      <c r="O93" s="107">
        <v>1200</v>
      </c>
    </row>
    <row r="94" spans="1:15" ht="48.75" customHeight="1" x14ac:dyDescent="0.25">
      <c r="A94" s="120"/>
      <c r="B94" s="120"/>
      <c r="C94" s="120"/>
      <c r="D94" s="121"/>
      <c r="E94" s="121"/>
      <c r="F94" s="122"/>
      <c r="G94" s="122"/>
      <c r="H94" s="147"/>
      <c r="I94" s="149"/>
      <c r="J94" s="183"/>
      <c r="K94" s="183"/>
      <c r="L94" s="183"/>
      <c r="M94" s="183"/>
      <c r="N94" s="104" t="s">
        <v>153</v>
      </c>
      <c r="O94" s="107">
        <v>300</v>
      </c>
    </row>
    <row r="95" spans="1:15" ht="68.25" customHeight="1" x14ac:dyDescent="0.25">
      <c r="A95" s="27" t="s">
        <v>154</v>
      </c>
      <c r="B95" s="35" t="s">
        <v>155</v>
      </c>
      <c r="C95" s="27"/>
      <c r="D95" s="45" t="s">
        <v>15</v>
      </c>
      <c r="E95" s="128" t="s">
        <v>16</v>
      </c>
      <c r="F95" s="29">
        <v>43831</v>
      </c>
      <c r="G95" s="29">
        <v>44196</v>
      </c>
      <c r="H95" s="27" t="s">
        <v>57</v>
      </c>
      <c r="I95" s="63">
        <v>14587.7</v>
      </c>
      <c r="J95" s="24" t="s">
        <v>18</v>
      </c>
      <c r="K95" s="24" t="s">
        <v>18</v>
      </c>
      <c r="L95" s="24" t="s">
        <v>18</v>
      </c>
      <c r="M95" s="24" t="s">
        <v>18</v>
      </c>
      <c r="N95" s="12" t="s">
        <v>24</v>
      </c>
      <c r="O95" s="12" t="s">
        <v>24</v>
      </c>
    </row>
    <row r="96" spans="1:15" ht="48" customHeight="1" x14ac:dyDescent="0.25">
      <c r="A96" s="27" t="s">
        <v>156</v>
      </c>
      <c r="B96" s="37" t="s">
        <v>157</v>
      </c>
      <c r="C96" s="27"/>
      <c r="D96" s="45" t="s">
        <v>15</v>
      </c>
      <c r="E96" s="128" t="str">
        <f t="shared" ref="E96:E99" si="2">E95</f>
        <v>Отдел государственного лесного реестра и организации использования лесов</v>
      </c>
      <c r="F96" s="29">
        <v>43831</v>
      </c>
      <c r="G96" s="29">
        <v>44196</v>
      </c>
      <c r="H96" s="27" t="s">
        <v>57</v>
      </c>
      <c r="I96" s="63">
        <v>7650</v>
      </c>
      <c r="J96" s="24" t="s">
        <v>18</v>
      </c>
      <c r="K96" s="24" t="s">
        <v>18</v>
      </c>
      <c r="L96" s="24" t="s">
        <v>18</v>
      </c>
      <c r="M96" s="24" t="s">
        <v>18</v>
      </c>
      <c r="N96" s="27" t="s">
        <v>24</v>
      </c>
      <c r="O96" s="27" t="s">
        <v>24</v>
      </c>
    </row>
    <row r="97" spans="1:15" ht="49.5" customHeight="1" x14ac:dyDescent="0.25">
      <c r="A97" s="20"/>
      <c r="B97" s="21" t="s">
        <v>158</v>
      </c>
      <c r="C97" s="22"/>
      <c r="D97" s="45" t="s">
        <v>28</v>
      </c>
      <c r="E97" s="128" t="str">
        <f t="shared" si="2"/>
        <v>Отдел государственного лесного реестра и организации использования лесов</v>
      </c>
      <c r="F97" s="27" t="s">
        <v>24</v>
      </c>
      <c r="G97" s="23">
        <v>43920</v>
      </c>
      <c r="H97" s="27" t="s">
        <v>24</v>
      </c>
      <c r="I97" s="27" t="s">
        <v>24</v>
      </c>
      <c r="J97" s="24" t="s">
        <v>18</v>
      </c>
      <c r="K97" s="64"/>
      <c r="L97" s="64"/>
      <c r="M97" s="43"/>
      <c r="N97" s="27" t="s">
        <v>24</v>
      </c>
      <c r="O97" s="27" t="s">
        <v>24</v>
      </c>
    </row>
    <row r="98" spans="1:15" ht="63" customHeight="1" x14ac:dyDescent="0.25">
      <c r="A98" s="20"/>
      <c r="B98" s="21" t="s">
        <v>159</v>
      </c>
      <c r="C98" s="22" t="s">
        <v>18</v>
      </c>
      <c r="D98" s="45" t="s">
        <v>15</v>
      </c>
      <c r="E98" s="128" t="str">
        <f t="shared" si="2"/>
        <v>Отдел государственного лесного реестра и организации использования лесов</v>
      </c>
      <c r="F98" s="12" t="s">
        <v>24</v>
      </c>
      <c r="G98" s="23">
        <v>44012</v>
      </c>
      <c r="H98" s="12" t="s">
        <v>24</v>
      </c>
      <c r="I98" s="12" t="s">
        <v>24</v>
      </c>
      <c r="J98" s="34"/>
      <c r="K98" s="34" t="s">
        <v>18</v>
      </c>
      <c r="L98" s="59"/>
      <c r="M98" s="34"/>
      <c r="N98" s="12" t="s">
        <v>24</v>
      </c>
      <c r="O98" s="12" t="s">
        <v>24</v>
      </c>
    </row>
    <row r="99" spans="1:15" ht="36" customHeight="1" x14ac:dyDescent="0.25">
      <c r="A99" s="20"/>
      <c r="B99" s="21" t="s">
        <v>160</v>
      </c>
      <c r="C99" s="22" t="s">
        <v>18</v>
      </c>
      <c r="D99" s="45" t="s">
        <v>15</v>
      </c>
      <c r="E99" s="128" t="str">
        <f t="shared" si="2"/>
        <v>Отдел государственного лесного реестра и организации использования лесов</v>
      </c>
      <c r="F99" s="12" t="s">
        <v>24</v>
      </c>
      <c r="G99" s="23">
        <v>44012</v>
      </c>
      <c r="H99" s="12" t="s">
        <v>24</v>
      </c>
      <c r="I99" s="12" t="s">
        <v>24</v>
      </c>
      <c r="J99" s="34"/>
      <c r="K99" s="34" t="s">
        <v>18</v>
      </c>
      <c r="L99" s="59"/>
      <c r="M99" s="34"/>
      <c r="N99" s="12" t="s">
        <v>24</v>
      </c>
      <c r="O99" s="12" t="s">
        <v>24</v>
      </c>
    </row>
    <row r="100" spans="1:15" ht="42" customHeight="1" x14ac:dyDescent="0.25">
      <c r="A100" s="146" t="s">
        <v>161</v>
      </c>
      <c r="B100" s="146" t="s">
        <v>162</v>
      </c>
      <c r="C100" s="146"/>
      <c r="D100" s="165" t="s">
        <v>15</v>
      </c>
      <c r="E100" s="165" t="s">
        <v>16</v>
      </c>
      <c r="F100" s="161">
        <v>43831</v>
      </c>
      <c r="G100" s="161">
        <v>44196</v>
      </c>
      <c r="H100" s="146" t="s">
        <v>17</v>
      </c>
      <c r="I100" s="144">
        <f>I103</f>
        <v>1840</v>
      </c>
      <c r="J100" s="144" t="s">
        <v>18</v>
      </c>
      <c r="K100" s="144" t="s">
        <v>18</v>
      </c>
      <c r="L100" s="144" t="s">
        <v>18</v>
      </c>
      <c r="M100" s="144" t="s">
        <v>18</v>
      </c>
      <c r="N100" s="104" t="s">
        <v>150</v>
      </c>
      <c r="O100" s="107">
        <v>15.2</v>
      </c>
    </row>
    <row r="101" spans="1:15" ht="48" customHeight="1" x14ac:dyDescent="0.25">
      <c r="A101" s="158"/>
      <c r="B101" s="158"/>
      <c r="C101" s="158"/>
      <c r="D101" s="166"/>
      <c r="E101" s="166"/>
      <c r="F101" s="162"/>
      <c r="G101" s="162"/>
      <c r="H101" s="158"/>
      <c r="I101" s="145"/>
      <c r="J101" s="145"/>
      <c r="K101" s="145"/>
      <c r="L101" s="145"/>
      <c r="M101" s="145"/>
      <c r="N101" s="104" t="s">
        <v>151</v>
      </c>
      <c r="O101" s="107">
        <v>29.2</v>
      </c>
    </row>
    <row r="102" spans="1:15" ht="60.75" customHeight="1" x14ac:dyDescent="0.25">
      <c r="A102" s="158"/>
      <c r="B102" s="158"/>
      <c r="C102" s="158"/>
      <c r="D102" s="166"/>
      <c r="E102" s="166"/>
      <c r="F102" s="162"/>
      <c r="G102" s="162"/>
      <c r="H102" s="147"/>
      <c r="I102" s="183"/>
      <c r="J102" s="145"/>
      <c r="K102" s="145"/>
      <c r="L102" s="145"/>
      <c r="M102" s="145"/>
      <c r="N102" s="104" t="s">
        <v>152</v>
      </c>
      <c r="O102" s="107">
        <v>1200</v>
      </c>
    </row>
    <row r="103" spans="1:15" ht="39" customHeight="1" x14ac:dyDescent="0.25">
      <c r="A103" s="120"/>
      <c r="B103" s="120"/>
      <c r="C103" s="120"/>
      <c r="D103" s="121"/>
      <c r="E103" s="121"/>
      <c r="F103" s="122"/>
      <c r="G103" s="122"/>
      <c r="H103" s="114" t="s">
        <v>20</v>
      </c>
      <c r="I103" s="115">
        <f>I104</f>
        <v>1840</v>
      </c>
      <c r="J103" s="183"/>
      <c r="K103" s="183"/>
      <c r="L103" s="183"/>
      <c r="M103" s="183"/>
      <c r="N103" s="104"/>
      <c r="O103" s="107"/>
    </row>
    <row r="104" spans="1:15" ht="37.5" customHeight="1" x14ac:dyDescent="0.25">
      <c r="A104" s="27" t="s">
        <v>163</v>
      </c>
      <c r="B104" s="37" t="s">
        <v>164</v>
      </c>
      <c r="C104" s="28"/>
      <c r="D104" s="45" t="s">
        <v>15</v>
      </c>
      <c r="E104" s="126" t="s">
        <v>16</v>
      </c>
      <c r="F104" s="29">
        <v>43831</v>
      </c>
      <c r="G104" s="29">
        <v>44196</v>
      </c>
      <c r="H104" s="28" t="s">
        <v>20</v>
      </c>
      <c r="I104" s="30">
        <v>1840</v>
      </c>
      <c r="J104" s="24" t="s">
        <v>18</v>
      </c>
      <c r="K104" s="24" t="s">
        <v>18</v>
      </c>
      <c r="L104" s="24" t="s">
        <v>18</v>
      </c>
      <c r="M104" s="24" t="s">
        <v>18</v>
      </c>
      <c r="N104" s="12" t="s">
        <v>24</v>
      </c>
      <c r="O104" s="12" t="s">
        <v>24</v>
      </c>
    </row>
    <row r="105" spans="1:15" ht="44.25" customHeight="1" x14ac:dyDescent="0.25">
      <c r="A105" s="27" t="s">
        <v>165</v>
      </c>
      <c r="B105" s="37" t="s">
        <v>166</v>
      </c>
      <c r="C105" s="12"/>
      <c r="D105" s="45" t="s">
        <v>15</v>
      </c>
      <c r="E105" s="90" t="str">
        <f t="shared" ref="E105:E106" si="3">E104</f>
        <v>Отдел государственного лесного реестра и организации использования лесов</v>
      </c>
      <c r="F105" s="29">
        <v>43831</v>
      </c>
      <c r="G105" s="29">
        <v>44196</v>
      </c>
      <c r="H105" s="28"/>
      <c r="I105" s="30"/>
      <c r="J105" s="24" t="s">
        <v>18</v>
      </c>
      <c r="K105" s="24" t="s">
        <v>18</v>
      </c>
      <c r="L105" s="24" t="s">
        <v>18</v>
      </c>
      <c r="M105" s="24" t="s">
        <v>18</v>
      </c>
      <c r="N105" s="12" t="s">
        <v>24</v>
      </c>
      <c r="O105" s="12" t="s">
        <v>24</v>
      </c>
    </row>
    <row r="106" spans="1:15" ht="30.75" customHeight="1" x14ac:dyDescent="0.25">
      <c r="A106" s="27"/>
      <c r="B106" s="37" t="s">
        <v>167</v>
      </c>
      <c r="C106" s="12"/>
      <c r="D106" s="45" t="s">
        <v>15</v>
      </c>
      <c r="E106" s="90" t="str">
        <f t="shared" si="3"/>
        <v>Отдел государственного лесного реестра и организации использования лесов</v>
      </c>
      <c r="F106" s="29">
        <v>43831</v>
      </c>
      <c r="G106" s="29">
        <v>44196</v>
      </c>
      <c r="H106" s="28"/>
      <c r="I106" s="30"/>
      <c r="J106" s="24" t="s">
        <v>18</v>
      </c>
      <c r="K106" s="24" t="s">
        <v>18</v>
      </c>
      <c r="L106" s="24" t="s">
        <v>18</v>
      </c>
      <c r="M106" s="24" t="s">
        <v>18</v>
      </c>
      <c r="N106" s="12" t="s">
        <v>24</v>
      </c>
      <c r="O106" s="12" t="s">
        <v>24</v>
      </c>
    </row>
    <row r="107" spans="1:15" ht="50.25" customHeight="1" x14ac:dyDescent="0.25">
      <c r="A107" s="20"/>
      <c r="B107" s="21" t="s">
        <v>168</v>
      </c>
      <c r="C107" s="22"/>
      <c r="D107" s="45" t="s">
        <v>15</v>
      </c>
      <c r="E107" s="126" t="str">
        <f>E105</f>
        <v>Отдел государственного лесного реестра и организации использования лесов</v>
      </c>
      <c r="F107" s="12" t="s">
        <v>24</v>
      </c>
      <c r="G107" s="23">
        <v>44105</v>
      </c>
      <c r="H107" s="12" t="s">
        <v>24</v>
      </c>
      <c r="I107" s="12" t="s">
        <v>24</v>
      </c>
      <c r="J107" s="64"/>
      <c r="K107" s="64"/>
      <c r="M107" s="24" t="s">
        <v>18</v>
      </c>
      <c r="N107" s="12" t="s">
        <v>24</v>
      </c>
      <c r="O107" s="12" t="s">
        <v>24</v>
      </c>
    </row>
    <row r="108" spans="1:15" ht="21.75" customHeight="1" x14ac:dyDescent="0.25">
      <c r="A108" s="65"/>
      <c r="B108" s="66" t="s">
        <v>169</v>
      </c>
      <c r="C108" s="67"/>
      <c r="D108" s="67"/>
      <c r="E108" s="67"/>
      <c r="F108" s="67"/>
      <c r="G108" s="67" t="s">
        <v>170</v>
      </c>
      <c r="H108" s="67"/>
      <c r="I108" s="68">
        <f>I109+I110+I111</f>
        <v>893700.2</v>
      </c>
      <c r="J108" s="69"/>
      <c r="K108" s="69"/>
      <c r="L108" s="69"/>
      <c r="M108" s="69"/>
      <c r="N108" s="67"/>
      <c r="O108" s="70"/>
    </row>
    <row r="109" spans="1:15" ht="23.25" customHeight="1" x14ac:dyDescent="0.25">
      <c r="A109" s="71"/>
      <c r="B109" s="72" t="s">
        <v>171</v>
      </c>
      <c r="C109" s="73"/>
      <c r="D109" s="73"/>
      <c r="E109" s="73"/>
      <c r="F109" s="73"/>
      <c r="G109" s="73"/>
      <c r="H109" s="73"/>
      <c r="I109" s="74">
        <f>I31+I46+I92</f>
        <v>236339.3</v>
      </c>
      <c r="J109" s="75"/>
      <c r="K109" s="75"/>
      <c r="L109" s="75"/>
      <c r="M109" s="75"/>
      <c r="N109" s="73"/>
      <c r="O109" s="76"/>
    </row>
    <row r="110" spans="1:15" ht="18.75" customHeight="1" x14ac:dyDescent="0.25">
      <c r="A110" s="77"/>
      <c r="B110" s="78" t="s">
        <v>172</v>
      </c>
      <c r="C110" s="79"/>
      <c r="D110" s="79"/>
      <c r="E110" s="79"/>
      <c r="F110" s="79"/>
      <c r="G110" s="79"/>
      <c r="H110" s="79"/>
      <c r="I110" s="80">
        <f>I32+I47+I57+I70+I80+I14+I104</f>
        <v>657360.9</v>
      </c>
      <c r="J110" s="81"/>
      <c r="K110" s="81"/>
      <c r="L110" s="81"/>
      <c r="M110" s="81"/>
      <c r="N110" s="79"/>
      <c r="O110" s="82"/>
    </row>
    <row r="111" spans="1:15" ht="19.5" customHeight="1" x14ac:dyDescent="0.25">
      <c r="A111" s="83"/>
      <c r="B111" s="84" t="s">
        <v>173</v>
      </c>
      <c r="C111" s="85"/>
      <c r="D111" s="85"/>
      <c r="E111" s="85"/>
      <c r="F111" s="85"/>
      <c r="G111" s="85"/>
      <c r="H111" s="85"/>
      <c r="I111" s="86"/>
      <c r="J111" s="86"/>
      <c r="K111" s="86"/>
      <c r="L111" s="86"/>
      <c r="M111" s="86"/>
      <c r="N111" s="85"/>
      <c r="O111" s="87"/>
    </row>
  </sheetData>
  <mergeCells count="185">
    <mergeCell ref="M2:O2"/>
    <mergeCell ref="J100:J103"/>
    <mergeCell ref="K100:K103"/>
    <mergeCell ref="L100:L103"/>
    <mergeCell ref="M100:M103"/>
    <mergeCell ref="G100:G102"/>
    <mergeCell ref="H100:H102"/>
    <mergeCell ref="I100:I102"/>
    <mergeCell ref="L91:L94"/>
    <mergeCell ref="M91:M94"/>
    <mergeCell ref="H92:H94"/>
    <mergeCell ref="I92:I94"/>
    <mergeCell ref="M79:M81"/>
    <mergeCell ref="L69:L72"/>
    <mergeCell ref="M69:M72"/>
    <mergeCell ref="H70:H72"/>
    <mergeCell ref="I70:I72"/>
    <mergeCell ref="A78:O78"/>
    <mergeCell ref="A79:A81"/>
    <mergeCell ref="B79:B81"/>
    <mergeCell ref="A69:A72"/>
    <mergeCell ref="B69:B72"/>
    <mergeCell ref="C69:C72"/>
    <mergeCell ref="D69:D72"/>
    <mergeCell ref="A100:A102"/>
    <mergeCell ref="B100:B102"/>
    <mergeCell ref="C100:C102"/>
    <mergeCell ref="D100:D102"/>
    <mergeCell ref="E100:E102"/>
    <mergeCell ref="F100:F102"/>
    <mergeCell ref="M86:M87"/>
    <mergeCell ref="A91:A93"/>
    <mergeCell ref="B91:B93"/>
    <mergeCell ref="C91:C93"/>
    <mergeCell ref="D91:D93"/>
    <mergeCell ref="E91:E93"/>
    <mergeCell ref="F91:F93"/>
    <mergeCell ref="G91:G93"/>
    <mergeCell ref="J91:J94"/>
    <mergeCell ref="K91:K94"/>
    <mergeCell ref="G86:G87"/>
    <mergeCell ref="H86:H87"/>
    <mergeCell ref="I86:I87"/>
    <mergeCell ref="J86:J87"/>
    <mergeCell ref="K86:K87"/>
    <mergeCell ref="L86:L87"/>
    <mergeCell ref="A86:A87"/>
    <mergeCell ref="B86:B87"/>
    <mergeCell ref="C86:C87"/>
    <mergeCell ref="D86:D87"/>
    <mergeCell ref="E86:E87"/>
    <mergeCell ref="F86:F87"/>
    <mergeCell ref="F79:F81"/>
    <mergeCell ref="G79:G81"/>
    <mergeCell ref="J79:J81"/>
    <mergeCell ref="K79:K81"/>
    <mergeCell ref="L79:L81"/>
    <mergeCell ref="H80:H81"/>
    <mergeCell ref="I80:I81"/>
    <mergeCell ref="C79:C81"/>
    <mergeCell ref="D79:D81"/>
    <mergeCell ref="E79:E81"/>
    <mergeCell ref="E69:E72"/>
    <mergeCell ref="F69:F72"/>
    <mergeCell ref="G69:G72"/>
    <mergeCell ref="J69:J72"/>
    <mergeCell ref="K69:K72"/>
    <mergeCell ref="H57:H58"/>
    <mergeCell ref="I57:I58"/>
    <mergeCell ref="A64:A65"/>
    <mergeCell ref="B64:B65"/>
    <mergeCell ref="C64:C65"/>
    <mergeCell ref="D64:D65"/>
    <mergeCell ref="E64:E65"/>
    <mergeCell ref="F64:F65"/>
    <mergeCell ref="M64:M65"/>
    <mergeCell ref="G64:G65"/>
    <mergeCell ref="H64:H65"/>
    <mergeCell ref="I64:I65"/>
    <mergeCell ref="J64:J65"/>
    <mergeCell ref="K64:K65"/>
    <mergeCell ref="L64:L65"/>
    <mergeCell ref="O49:O50"/>
    <mergeCell ref="A56:A58"/>
    <mergeCell ref="B56:B58"/>
    <mergeCell ref="C56:C58"/>
    <mergeCell ref="D56:D58"/>
    <mergeCell ref="E56:E58"/>
    <mergeCell ref="F56:F58"/>
    <mergeCell ref="G56:G58"/>
    <mergeCell ref="J56:J58"/>
    <mergeCell ref="K56:K58"/>
    <mergeCell ref="G49:G50"/>
    <mergeCell ref="J49:J50"/>
    <mergeCell ref="K49:K50"/>
    <mergeCell ref="L49:L50"/>
    <mergeCell ref="M49:M50"/>
    <mergeCell ref="N49:N50"/>
    <mergeCell ref="A49:A50"/>
    <mergeCell ref="L56:L58"/>
    <mergeCell ref="M56:M58"/>
    <mergeCell ref="G45:G48"/>
    <mergeCell ref="J45:J48"/>
    <mergeCell ref="K45:K48"/>
    <mergeCell ref="L45:L48"/>
    <mergeCell ref="M45:M48"/>
    <mergeCell ref="H47:H48"/>
    <mergeCell ref="I47:I48"/>
    <mergeCell ref="L39:L41"/>
    <mergeCell ref="M39:M41"/>
    <mergeCell ref="A45:A48"/>
    <mergeCell ref="B45:B48"/>
    <mergeCell ref="C45:C48"/>
    <mergeCell ref="D45:D48"/>
    <mergeCell ref="E45:E48"/>
    <mergeCell ref="F45:F48"/>
    <mergeCell ref="B49:B50"/>
    <mergeCell ref="C49:C50"/>
    <mergeCell ref="D49:D50"/>
    <mergeCell ref="E49:E50"/>
    <mergeCell ref="F49:F50"/>
    <mergeCell ref="O34:O35"/>
    <mergeCell ref="A39:A41"/>
    <mergeCell ref="B39:B41"/>
    <mergeCell ref="C39:C41"/>
    <mergeCell ref="D39:D41"/>
    <mergeCell ref="E39:E41"/>
    <mergeCell ref="F39:F41"/>
    <mergeCell ref="G39:G41"/>
    <mergeCell ref="H39:H41"/>
    <mergeCell ref="I39:I41"/>
    <mergeCell ref="G34:G35"/>
    <mergeCell ref="J34:J35"/>
    <mergeCell ref="K34:K35"/>
    <mergeCell ref="L34:L35"/>
    <mergeCell ref="M34:M35"/>
    <mergeCell ref="N34:N35"/>
    <mergeCell ref="A34:A35"/>
    <mergeCell ref="B34:B35"/>
    <mergeCell ref="C34:C35"/>
    <mergeCell ref="D34:D35"/>
    <mergeCell ref="E34:E35"/>
    <mergeCell ref="F34:F35"/>
    <mergeCell ref="J39:J41"/>
    <mergeCell ref="K39:K41"/>
    <mergeCell ref="J30:J33"/>
    <mergeCell ref="K30:K33"/>
    <mergeCell ref="L30:L33"/>
    <mergeCell ref="M30:M33"/>
    <mergeCell ref="H32:H33"/>
    <mergeCell ref="I32:I33"/>
    <mergeCell ref="A12:O12"/>
    <mergeCell ref="A13:A14"/>
    <mergeCell ref="B13:B14"/>
    <mergeCell ref="C13:C14"/>
    <mergeCell ref="D13:D14"/>
    <mergeCell ref="E13:E14"/>
    <mergeCell ref="A30:A33"/>
    <mergeCell ref="B30:B33"/>
    <mergeCell ref="C30:C33"/>
    <mergeCell ref="D30:D33"/>
    <mergeCell ref="F30:F33"/>
    <mergeCell ref="G30:G33"/>
    <mergeCell ref="A3:O3"/>
    <mergeCell ref="A4:O4"/>
    <mergeCell ref="A5:O5"/>
    <mergeCell ref="A7:A10"/>
    <mergeCell ref="B7:B10"/>
    <mergeCell ref="C7:C10"/>
    <mergeCell ref="D7:D10"/>
    <mergeCell ref="E7:E10"/>
    <mergeCell ref="F7:F10"/>
    <mergeCell ref="G7:G10"/>
    <mergeCell ref="A6:O6"/>
    <mergeCell ref="H7:I8"/>
    <mergeCell ref="J7:M8"/>
    <mergeCell ref="N7:O8"/>
    <mergeCell ref="H9:H10"/>
    <mergeCell ref="I9:I10"/>
    <mergeCell ref="J9:J10"/>
    <mergeCell ref="K9:K10"/>
    <mergeCell ref="L9:L10"/>
    <mergeCell ref="M9:M10"/>
    <mergeCell ref="N9:N10"/>
    <mergeCell ref="O9:O10"/>
  </mergeCells>
  <pageMargins left="0.11811023622047245" right="0.11811023622047245" top="0.94488188976377963" bottom="0.3937007874015748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Кузяева Наталья Александровна</dc:creator>
  <cp:lastModifiedBy>Кузяева Наталья Александровна</cp:lastModifiedBy>
  <cp:lastPrinted>2020-07-02T09:45:15Z</cp:lastPrinted>
  <dcterms:created xsi:type="dcterms:W3CDTF">2020-06-18T07:44:02Z</dcterms:created>
  <dcterms:modified xsi:type="dcterms:W3CDTF">2020-07-06T09:46:22Z</dcterms:modified>
</cp:coreProperties>
</file>